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40" windowHeight="9720" activeTab="2"/>
  </bookViews>
  <sheets>
    <sheet name="Príloha č. 2" sheetId="1" r:id="rId1"/>
    <sheet name="Príloha č. 2-pol. p.č. 4.1" sheetId="2" r:id="rId2"/>
    <sheet name="Príloha č. 2-pol. p.č. 4.2" sheetId="3" r:id="rId3"/>
  </sheets>
  <definedNames/>
  <calcPr fullCalcOnLoad="1"/>
</workbook>
</file>

<file path=xl/sharedStrings.xml><?xml version="1.0" encoding="utf-8"?>
<sst xmlns="http://schemas.openxmlformats.org/spreadsheetml/2006/main" count="545" uniqueCount="299">
  <si>
    <t>ks</t>
  </si>
  <si>
    <t>3.4.</t>
  </si>
  <si>
    <t>3.5.</t>
  </si>
  <si>
    <t>Úprava technickej dokumentácie (skut. stav)</t>
  </si>
  <si>
    <t xml:space="preserve">hod. </t>
  </si>
  <si>
    <t>4.1.</t>
  </si>
  <si>
    <t>kpl.</t>
  </si>
  <si>
    <t>4.2.</t>
  </si>
  <si>
    <t>Cena bez DPH:</t>
  </si>
  <si>
    <t>€</t>
  </si>
  <si>
    <t>Cena vrátane DPH:</t>
  </si>
  <si>
    <t xml:space="preserve">M.J. </t>
  </si>
  <si>
    <t>Vytýčenie trasy káblového vedenia v zastavanom priestore vrátane vyznačenia v teréne</t>
  </si>
  <si>
    <t>m3</t>
  </si>
  <si>
    <t>Hĺbenie káblovej ryhy 0,35/0,80 m v zemine tr. 3</t>
  </si>
  <si>
    <t>m</t>
  </si>
  <si>
    <t>Hĺbenie káblovej ryhy 0,35/0,60 m v zemine tr. 4</t>
  </si>
  <si>
    <t>Výkop jamy pre stožiar, bet. základ, kotvu a.i. ručný v zemine tr. 3-4</t>
  </si>
  <si>
    <t>Odstránenie výstražnej fólie z PVC</t>
  </si>
  <si>
    <t xml:space="preserve">Pokládka kábla voľne uloženého </t>
  </si>
  <si>
    <t xml:space="preserve">Pokládka kábla pevne uloženého </t>
  </si>
  <si>
    <t>Zatiahnutie kábla do objektu (chránička, stožiar, šachta, radič a.i.)</t>
  </si>
  <si>
    <t>Forma káblová pre káble do 10 vodičov</t>
  </si>
  <si>
    <t>Meranie izolačného stavu jestvujúceho kábla</t>
  </si>
  <si>
    <t>pár</t>
  </si>
  <si>
    <t xml:space="preserve">Rozvinutie a uloženie výstražnej PVC fólie  </t>
  </si>
  <si>
    <t>Ručný zásyp nezap. káblovej ryhy 35/80 cm v zemine tr. 3 so zhutnením po vrstvách; vrstva zeminy po 20 cm</t>
  </si>
  <si>
    <t>Ručný zásyp nezapaženej káblovej ryhy 35/60 cm v zemine tr. 4 štrkodrv. so zhutnením po vrstvách vr. dodávky ŠD 0-63 N</t>
  </si>
  <si>
    <t xml:space="preserve">Ručný zásyp jamy so zhutnením a úpravou povrchu, zemina tr. 3-4 </t>
  </si>
  <si>
    <t>m2</t>
  </si>
  <si>
    <t xml:space="preserve">Základ z prostého betónu s betonážou do debnenia s otvormi pre vstupy a výstupy vr. dodávky betónu C 25/30 </t>
  </si>
  <si>
    <t>Búranie konštrukcií z prostého betónu</t>
  </si>
  <si>
    <t>Vypnutie zariadenia CSS</t>
  </si>
  <si>
    <t xml:space="preserve">Demontáž sadového stožiara zo základového rámu </t>
  </si>
  <si>
    <t>Demontáž stožiara výložníkového zo základového rámu</t>
  </si>
  <si>
    <t>Demontáž stožiarovej svorkovnice</t>
  </si>
  <si>
    <t>Demontáž návestidla jednokomorového zo stožiara</t>
  </si>
  <si>
    <t xml:space="preserve">Demontáž návestidla dvojkomorového zo stožiara </t>
  </si>
  <si>
    <t xml:space="preserve">Demontáž návestidla trojkomorového zo stožiara </t>
  </si>
  <si>
    <t>Demontáž návestidla trojkomorového z výložníka</t>
  </si>
  <si>
    <t>Demontáž výložníka</t>
  </si>
  <si>
    <t>Demontáž uzemnenia</t>
  </si>
  <si>
    <t>Demontáž radiča CSS vr. odpojenia</t>
  </si>
  <si>
    <t xml:space="preserve">Demontáž blokov, modulov, príslušenstva, výzbroje a pod. </t>
  </si>
  <si>
    <t>Demontáž dopravnej značky zo stožiara CSS</t>
  </si>
  <si>
    <t xml:space="preserve">Montáž a osadenie sign. stožiara výložníkového na základový rám vr. stožiar. výzbroje </t>
  </si>
  <si>
    <t>Montáž a osadenie návestidla jednokomorového na stožiar</t>
  </si>
  <si>
    <t xml:space="preserve">Montáž a osadenie návestidla dvojkomorového na stožiar </t>
  </si>
  <si>
    <t xml:space="preserve">Montáž a osadenie návestidla trojkomorového na výložník </t>
  </si>
  <si>
    <t xml:space="preserve">Montáž a osadenie návestidla trojkomorového na stožiar </t>
  </si>
  <si>
    <t>Montáž a osadenie radiča CSS na zákl. podstavec so zapojením vodičov vr. káblov. foriem</t>
  </si>
  <si>
    <t>Montáž uzemnenia</t>
  </si>
  <si>
    <t>Montáž a osadenie dopravnej značky na stožiar CSS</t>
  </si>
  <si>
    <t>Meranie žiarovkových okruhov</t>
  </si>
  <si>
    <t xml:space="preserve">Kontrola zariadenia v podriadenom koordinovanom režime </t>
  </si>
  <si>
    <t xml:space="preserve">Príprava na komplex. preskúšanie, prezváňanie, testovanie elektroniky a skúš. prevádzka - radič </t>
  </si>
  <si>
    <t>Náter kovovej konštrukcie - farba syntet. zákl. na kov, vrchná syntet. sivá</t>
  </si>
  <si>
    <t>Vypnutie EDZ/MR (zariadenia) z napájania</t>
  </si>
  <si>
    <t>Demontáž stĺpika EDZ/MR</t>
  </si>
  <si>
    <t>Odpojenie vodičov EDZ/MR</t>
  </si>
  <si>
    <t>Zapojenie vodičov EDZ/MR</t>
  </si>
  <si>
    <t xml:space="preserve">Montáž stĺpika EDZ/MR </t>
  </si>
  <si>
    <t>Odstránenie krytu asfaltového hr. do 50 mm</t>
  </si>
  <si>
    <t>Vybúranie podkladového betónu hr. 100 mm</t>
  </si>
  <si>
    <t>Odstránenie podkladu zo štrkodrviny hr. 250 mm</t>
  </si>
  <si>
    <t>Podklad z prostého betónu C 12/15  hr. 100 mm</t>
  </si>
  <si>
    <t>Úprava zelene: odstránenie zdevast. drnu, prekyprenie a obrobenie pôdy,  uloženie, zhutnenie, dodávka biolog. aktívnej vrstvy zeminy hr. 20 cm po zhutn., dodávka  trávov. semena - trávna zmes pre park. trávnik v mn. 0,03 kg/m2, uhrabanie, uvalcovanie, dovoz vody, zaliatie vodou 10-15 l/m2 a následné zalievanie naklíč. osiva</t>
  </si>
  <si>
    <t>Príplatok k cene za odvoz zeminy za každý ďalší aj začatý 1 km nad 1 km</t>
  </si>
  <si>
    <t>t</t>
  </si>
  <si>
    <t>Nešpecifikované činnosti</t>
  </si>
  <si>
    <t>Iné činnosti - použitie mechanizmov</t>
  </si>
  <si>
    <t>Vysokozdvižná plošina do 10 m</t>
  </si>
  <si>
    <t>Žeriav</t>
  </si>
  <si>
    <t xml:space="preserve">CSS, zariadenie, EDZ, merač rýchlosti - oprava - dodávka výrobkov a materiálov </t>
  </si>
  <si>
    <t>Kábel CYKY 19x1,5</t>
  </si>
  <si>
    <t xml:space="preserve">Svorka uzemňovacia krížová </t>
  </si>
  <si>
    <t>Výstražná fólia PVC (červený blesk)</t>
  </si>
  <si>
    <t xml:space="preserve">Stožiar signalizačný sadový kužeľov. s prírubou, zink. vr. stožiarovej výzbroje a montážneho príslušenstva </t>
  </si>
  <si>
    <t>Stožiar signalizačný výložníkový kužeľov., výška nad zemou 7 m, zink. vr. stožiarovej výzbroje a montážneho príslušenstva</t>
  </si>
  <si>
    <t>Výložník dĺ. 6 m, zink. s montážnym príslušenstvom</t>
  </si>
  <si>
    <t>Výložník dĺ. 4 m, zink. s montážnym príslušenstvom</t>
  </si>
  <si>
    <t xml:space="preserve">Svorkovnica návestidla </t>
  </si>
  <si>
    <t xml:space="preserve">Upevňovacia súprava pre návestidlo </t>
  </si>
  <si>
    <t>Návestidlo jednokomorové 200 mm vr. mont. príslušenstva - žiarovkové bez symbolu</t>
  </si>
  <si>
    <t>Návestidlo jednokomorové 200 mm vr. mont. príslušenstva - LED bez symbolu</t>
  </si>
  <si>
    <t>Návestidlo dvojkomorové 200/200 mm vr. mont. príslušenstva - žiarovkové bez symbolu</t>
  </si>
  <si>
    <t>Návestidlo dvojkomorové 200/200 mm vr. mont. príslušenstva - LED bez symbolu</t>
  </si>
  <si>
    <t>Návestidlo trojkomorové 200/200/200 mm vr. mont. príslušenstva - žiarovkové bez symbolu</t>
  </si>
  <si>
    <t>Návestidlo trojkomorové 200/200/200 mm vr. mont. príslušenstva - LED bez symbolu</t>
  </si>
  <si>
    <t>Návestidlo trojkomorové 300/200/200 mm vr. mont. príslušenstva - žiarovkové bez symbolu</t>
  </si>
  <si>
    <t>Návestidlo trojkomorové 300/200/200 mm vr. mont. príslušenstva - LED bez symbolu</t>
  </si>
  <si>
    <t>Komora návestidla 200 mm</t>
  </si>
  <si>
    <t>Parabola návestidla 200 mm</t>
  </si>
  <si>
    <t>Tienidlo návestidla 200 mm</t>
  </si>
  <si>
    <t>Tesnenie filtra</t>
  </si>
  <si>
    <t>Objímka žiarovky E27</t>
  </si>
  <si>
    <t>Základový podstavec radiča</t>
  </si>
  <si>
    <t>Základový rám pre sadový stožiar</t>
  </si>
  <si>
    <t>Základový rám pre výložníkový stožiar</t>
  </si>
  <si>
    <t>Dvierka návestidla 200 mm</t>
  </si>
  <si>
    <t>Upevňovacia súprava EDZ/MR</t>
  </si>
  <si>
    <t>P. č.</t>
  </si>
  <si>
    <t>1.3.</t>
  </si>
  <si>
    <t xml:space="preserve">Oprava zariadenia CSS, EDZ, merača rýchlosti </t>
  </si>
  <si>
    <t xml:space="preserve">Popis položky </t>
  </si>
  <si>
    <r>
      <rPr>
        <sz val="8"/>
        <rFont val="Times New Roman"/>
        <family val="1"/>
      </rPr>
      <t xml:space="preserve">Množstvo </t>
    </r>
    <r>
      <rPr>
        <sz val="7"/>
        <rFont val="Times New Roman"/>
        <family val="1"/>
      </rPr>
      <t>predpoklad.</t>
    </r>
  </si>
  <si>
    <r>
      <rPr>
        <sz val="8"/>
        <rFont val="Times New Roman"/>
        <family val="1"/>
      </rPr>
      <t>Cena za M.J.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€ bez DPH</t>
    </r>
  </si>
  <si>
    <t>Zariadenie CSS, EDZ, merač rýchlosti - oprava</t>
  </si>
  <si>
    <t>Montáž závesného kábla</t>
  </si>
  <si>
    <t>Odpojenie vodičov - zariadenia CSS</t>
  </si>
  <si>
    <t>Zapojenie vodičov - zariadenia CSS</t>
  </si>
  <si>
    <t xml:space="preserve">Zriadenie káblového lôžka/obsyp v ryhe š. 0,35 m vr. zhutnenia a dodávky piesku, hr. vrstvy  0,10 m  - drvina vápencová zmes 0-4 </t>
  </si>
  <si>
    <t xml:space="preserve">Demontáž návestidla električkového </t>
  </si>
  <si>
    <t xml:space="preserve">Montáž a osadenie návestidla električkového </t>
  </si>
  <si>
    <t>Popis položky</t>
  </si>
  <si>
    <r>
      <t xml:space="preserve">Množstvo </t>
    </r>
    <r>
      <rPr>
        <sz val="7"/>
        <rFont val="Times New Roman"/>
        <family val="1"/>
      </rPr>
      <t>predpoklad.</t>
    </r>
  </si>
  <si>
    <r>
      <rPr>
        <sz val="8"/>
        <rFont val="Times New Roman"/>
        <family val="1"/>
      </rPr>
      <t>Cena za M.J.</t>
    </r>
    <r>
      <rPr>
        <sz val="7"/>
        <rFont val="Times New Roman"/>
        <family val="1"/>
      </rPr>
      <t xml:space="preserve">      € bez DPH</t>
    </r>
  </si>
  <si>
    <t>Kábel CYKY 7x1,5</t>
  </si>
  <si>
    <t>Kábel CYKY 12x1,5</t>
  </si>
  <si>
    <t>Nosič návestidla pre montáž na výložník</t>
  </si>
  <si>
    <t>Komora návestidla 300 mm</t>
  </si>
  <si>
    <t>Parabola návestidla 300 mm</t>
  </si>
  <si>
    <t>Tienidlo návestidla 300 mm</t>
  </si>
  <si>
    <t xml:space="preserve">ks </t>
  </si>
  <si>
    <t xml:space="preserve">Filter návestidla električkového          </t>
  </si>
  <si>
    <t>Dvierka návestidla 300 mm</t>
  </si>
  <si>
    <t>Spojovací diel komôr návestidla</t>
  </si>
  <si>
    <t>LED vložka 200 mm bez symbolu červená, žltá, zelená</t>
  </si>
  <si>
    <t>LED vložka 300 mm bez symbolu červená, žltá, zelená</t>
  </si>
  <si>
    <t>Tlačidlo chodecké presvetlené</t>
  </si>
  <si>
    <t xml:space="preserve">Modul radiča BDE - výstupná karta </t>
  </si>
  <si>
    <t>Modul radiča BDE - riadiaci alebo kontrolný</t>
  </si>
  <si>
    <t>Modul radiča BDE - zdrojový</t>
  </si>
  <si>
    <t>Chránička káblová PVC flexibilná pr. 110 mm</t>
  </si>
  <si>
    <t>Chránička káblová PVC pevná pr. 110 mm</t>
  </si>
  <si>
    <t>1.</t>
  </si>
  <si>
    <t>2.</t>
  </si>
  <si>
    <t>3.</t>
  </si>
  <si>
    <t>4.</t>
  </si>
  <si>
    <t>P.č.</t>
  </si>
  <si>
    <t xml:space="preserve">Popis </t>
  </si>
  <si>
    <t>M.J.</t>
  </si>
  <si>
    <t>1.1.</t>
  </si>
  <si>
    <t>ks/deň</t>
  </si>
  <si>
    <t>1.2.</t>
  </si>
  <si>
    <t>2.1.</t>
  </si>
  <si>
    <t>Hodinová sadzba</t>
  </si>
  <si>
    <t>3.1.</t>
  </si>
  <si>
    <t>hod.</t>
  </si>
  <si>
    <t>3.2.</t>
  </si>
  <si>
    <t>3.3.</t>
  </si>
  <si>
    <t>Príloha č. 2 k zmluve: Údržba a oprava cestnej svetelnej signalizácie</t>
  </si>
  <si>
    <t>Cenník položiek</t>
  </si>
  <si>
    <t>Množstvo (predpoklad.)</t>
  </si>
  <si>
    <t>Programátorské činnosti - úprava alebo vyhotovenie nového signálneho plánu odborne spôsobilou osobou</t>
  </si>
  <si>
    <t xml:space="preserve">Zabezpečenie implementácie signálneho plánu do radiča  </t>
  </si>
  <si>
    <t xml:space="preserve">Prehliadka a testovanie radiča s vyhotovením protokolu </t>
  </si>
  <si>
    <t xml:space="preserve"> DPH 20%:</t>
  </si>
  <si>
    <t>Zaistenie priechodnosti kábla do 12 žíl vr. spracovania meracieho protokolu</t>
  </si>
  <si>
    <t>Zaistenie priechodnosti kábla nad 12 žíl vr. spracovania meracieho protokolu</t>
  </si>
  <si>
    <t>Demontáž návestidla jednokomorového z výložníka</t>
  </si>
  <si>
    <t>Demontáž tlačidla pre chodcov mechanického alebo inteligentného</t>
  </si>
  <si>
    <t>Montáž svorkovnice vrátane kompletizácie</t>
  </si>
  <si>
    <t>Montáž a osadenie návestidla jednokomorového na výložník</t>
  </si>
  <si>
    <t>Montáž a osadenie tlačidla pre chodcov mechanického al. inteligentného</t>
  </si>
  <si>
    <t>Položka p. č.  4.2.</t>
  </si>
  <si>
    <t>Svorka stožiarová</t>
  </si>
  <si>
    <t>Uzemňovací vodič FeZn 10</t>
  </si>
  <si>
    <t>kg</t>
  </si>
  <si>
    <t>Kryt návestidla horný/dolný</t>
  </si>
  <si>
    <t>Detektor dopravný, elektronický (infračervený, frekvenčný, vysielač/prijímač)</t>
  </si>
  <si>
    <t>Solárny systém 20 W/12V s prísluš. pre EDZ, MR</t>
  </si>
  <si>
    <t>Solárny systém 50 W/12 V s prísluš. pre EDZ, MR</t>
  </si>
  <si>
    <t>EDZ - detektor pohybu chodca s prísl.</t>
  </si>
  <si>
    <t>Chránička káblová PVC flexibilná pr. 20 mm</t>
  </si>
  <si>
    <t>Uvedenie zariadenia EDZ/MR do činnosti, nastavenie parametrov, regulovanie senzorov, kontrola správ. činnosti</t>
  </si>
  <si>
    <t>Demontáž detektora infračerveného, frekvenčného, kamerového, vysielača, prijímača</t>
  </si>
  <si>
    <t>Demontáž základového rámu stožiara alebo podstavca radiča, RS, koord.skrine</t>
  </si>
  <si>
    <t>Porucha v radiči - odstránenie</t>
  </si>
  <si>
    <t xml:space="preserve">Žiarovka signálna 75 W, E 27 signal.  </t>
  </si>
  <si>
    <t>Detektor kamerový</t>
  </si>
  <si>
    <t xml:space="preserve">Návestidlo električkové dvoj alebo viacstavové - LED </t>
  </si>
  <si>
    <t xml:space="preserve">Návestidlo električkové dvoj alebo viacstavové - žiarovkové </t>
  </si>
  <si>
    <t>Návestidlo pre odpočítavanie času, jednokomorové 200 mm vr. mont. príslušenstva - LED</t>
  </si>
  <si>
    <t>Návestidlo pre odpočítavanie času, jednokomorové 300 mm vr. mont.príslušenstava - LED</t>
  </si>
  <si>
    <t>Gombík dopravný výstražný LED, biela farba LED, pre montáž do komunikácie</t>
  </si>
  <si>
    <t>MR - merač rýchlosti, meranie a zobrazenie okamžitej rýchlosti s akumulátorom a nabíjaním z verejného osvetlenia</t>
  </si>
  <si>
    <t>Kábel RCEpKEY 1P 1,3</t>
  </si>
  <si>
    <t>Montáž káblovej spojky pre káble do 1 kV vr. vypodloženia a krytia spojky, pre káble do 12 vodičov</t>
  </si>
  <si>
    <t>Montáž káblovej spojky pre káble do 1 kV vr. vypodloženia a krytia spojky, pre káble nad 12 vodičov</t>
  </si>
  <si>
    <t>Kábel CYKY 24x1,5</t>
  </si>
  <si>
    <t>Kábel CYKY 30x1,5</t>
  </si>
  <si>
    <t>Kábel CYKY 4x10</t>
  </si>
  <si>
    <t>Kábel CYKY 4x16</t>
  </si>
  <si>
    <t>Kábel TCEKFE 4x2x1,0</t>
  </si>
  <si>
    <t>Kábel TCEKFE 7x2x1,0</t>
  </si>
  <si>
    <t>Kábel SYKFY 2x2x0,8</t>
  </si>
  <si>
    <t>Chránička káblová PVC flexibilná pr. 75 mm</t>
  </si>
  <si>
    <t>2.2.</t>
  </si>
  <si>
    <r>
      <t>Údržba zariadení CSS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(paušálna denná sadzba):</t>
    </r>
    <r>
      <rPr>
        <sz val="9"/>
        <rFont val="Times New Roman"/>
        <family val="1"/>
      </rPr>
      <t xml:space="preserve"> </t>
    </r>
  </si>
  <si>
    <t>Svietidlo LED pre osvetlenie pešieho priechodu pre montáž na výložník</t>
  </si>
  <si>
    <t xml:space="preserve">Modul radiča Vilati/Swarco - výstupná karta </t>
  </si>
  <si>
    <t>Modul radiča Vilati/Swarco - riadiaci alebo kontrolný</t>
  </si>
  <si>
    <t>Modul radiča Vilati/Swarco - zdrojový</t>
  </si>
  <si>
    <t>Modul radiča Vilati/Swarco - detektorová karta</t>
  </si>
  <si>
    <t>Modul radiča Vilati/Swarco - komunikačný (GPS, GSM, G4 a pod.)</t>
  </si>
  <si>
    <t>Káblová spojka vonkajšia univerzálna pre celoplast. káble, pre prierez vodiča od 4 mm2, do 5 vodičov</t>
  </si>
  <si>
    <t>Káblová spojka vonkajšia univerzálna pre celoplast. káble, pre prierez vodiča do 2,5 mm2, do 12 vodičov</t>
  </si>
  <si>
    <t>Káblová spojka vonkajšia univerzálna pre celoplast. káble, pre prierez vodiča do 2,5 mm2, nad 12 vodičov</t>
  </si>
  <si>
    <t>Tlačidlo chodecké inteligentné</t>
  </si>
  <si>
    <t>Akumulátor 12 V do 35Ah pre EDZ a MR systémy</t>
  </si>
  <si>
    <r>
      <t xml:space="preserve">CSS - sústava blikačov - peší priechod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(2 ks x 1096 dní)</t>
    </r>
  </si>
  <si>
    <t xml:space="preserve">Revízia elektrického zariadenia s vyhotovením protokolu </t>
  </si>
  <si>
    <t>Naloženie zeminy, odvoz do 1 km, zloženie na skládke, poplatok za uskladnenie</t>
  </si>
  <si>
    <t>Príplatok k cene za odvoz sutiny za každý ďalší aj začatý 1 km nad 1 km</t>
  </si>
  <si>
    <t xml:space="preserve">Vodorovná doprava sutiny do 1 km, naloženie, zloženie, poplatok za uskladnenie </t>
  </si>
  <si>
    <t>103.</t>
  </si>
  <si>
    <t>104.</t>
  </si>
  <si>
    <t>Definitívna úprava povrchu káblovej ryhy - asfaltový betón jemnozrnný AC 8 hr. 40 mm s rozprestrením a zhutnením</t>
  </si>
  <si>
    <t>Položka p. č.  4.1.</t>
  </si>
  <si>
    <t>EDZ, MR - komponenty zariadenia (riadiaca jednotka, nabíjacia jednotka, radar a pod.)</t>
  </si>
  <si>
    <r>
      <t xml:space="preserve">Zariadenie CSS, EDZ, merač rýchlosti - oprava - </t>
    </r>
    <r>
      <rPr>
        <i/>
        <sz val="9"/>
        <rFont val="Times New Roman"/>
        <family val="1"/>
      </rPr>
      <t>Príloha č. 2: Položka p. č. 4.1.</t>
    </r>
  </si>
  <si>
    <r>
      <t xml:space="preserve">Zariadenie CSS, EDZ, merač rýchlosti - oprava - dodávka výrobkov a materiálov - </t>
    </r>
    <r>
      <rPr>
        <i/>
        <sz val="9"/>
        <rFont val="Times New Roman"/>
        <family val="1"/>
      </rPr>
      <t>Príloha č. 2: Položka p. č. 4.2.</t>
    </r>
  </si>
  <si>
    <r>
      <t xml:space="preserve">Údržba EDZ a merača rýchlosti  </t>
    </r>
    <r>
      <rPr>
        <i/>
        <sz val="9"/>
        <rFont val="Times New Roman"/>
        <family val="1"/>
      </rPr>
      <t>(paušálna denná sadzba)</t>
    </r>
    <r>
      <rPr>
        <i/>
        <sz val="8"/>
        <rFont val="Times New Roman"/>
        <family val="1"/>
      </rPr>
      <t>:</t>
    </r>
    <r>
      <rPr>
        <sz val="8"/>
        <rFont val="Times New Roman"/>
        <family val="1"/>
      </rPr>
      <t xml:space="preserve"> </t>
    </r>
  </si>
  <si>
    <r>
      <t xml:space="preserve">Merač rýchlosti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(5 ks x 1096 dní)</t>
    </r>
  </si>
  <si>
    <r>
      <t xml:space="preserve">EDZ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 xml:space="preserve"> zariadenie s doplnkovým signálom s plným prerušovaným žltým svetlom (prerušovaný žltý signál) vr. príslušenstva</t>
    </r>
  </si>
  <si>
    <t>Návestidlo jednokomorové 300 mm vr. mont. príslušenstava - LED bez symbolu</t>
  </si>
  <si>
    <t>Symboly - chodecký, dopravný 200 mm alebo 300 mm</t>
  </si>
  <si>
    <t>Stožiar osvetľovací, pre osvetlenie PP, s podstavcom, zinkovaný, výška nad zemou 6 m</t>
  </si>
  <si>
    <t>Chránička PVC pevná pr. 63 mm</t>
  </si>
  <si>
    <t>Zameranie miesta kábl. poruchy a hĺbky uloženia káblového vedenia</t>
  </si>
  <si>
    <t xml:space="preserve">Provizórna úprava terénu v zemine tr. 3 alebo tr. 4., aby nerovnosti terénu neboli väčšie ako 2 cm od vodorovnej hladiny </t>
  </si>
  <si>
    <t>Oprava základového roštu, stožiara (nahrievanie, vyrovnanie, rezanie, brúsenie, zváranie a pod.)</t>
  </si>
  <si>
    <t>Montáž a osadenie základového rámu stožiara alebo podstavca radiča, RS, koord. skrine</t>
  </si>
  <si>
    <t xml:space="preserve">Oprava EDZ/MR, jedného komponentu vr. rozobratia a zmontovania </t>
  </si>
  <si>
    <t xml:space="preserve">Rozobratie dlažd. krytu a lôžka - ŠD/ŠP, očistenie, uloženie na kopu </t>
  </si>
  <si>
    <t xml:space="preserve">Kladenie zámkovej/betónovej dlažby do lôžka z kamen. drveného fr. 4-8 mm hr. 40 mm s vyplnen. škár kamen. ťaženým drobným/pieskom fr. 0-2 mm a zhutnením </t>
  </si>
  <si>
    <t>Definitívna úprava povrchu káblovej ryhy - liaty asfalt (MA) hr. 30 mm s rozprestr., posypom kamenivom drob. drven. 4 kg/m2 a zavalcovaním</t>
  </si>
  <si>
    <t xml:space="preserve">Filter návestidla 200 mm: červený, žltý, zelený, transparentný   </t>
  </si>
  <si>
    <t xml:space="preserve">Filter návestidla 300 mm: červený, žltý, zelený, transparentný     </t>
  </si>
  <si>
    <t>Stĺpik oceľový, pozink., d = 60 mm, 4 m</t>
  </si>
  <si>
    <t>Lanko d = 4 mm</t>
  </si>
  <si>
    <t>Svorka lanková 6 mm</t>
  </si>
  <si>
    <t>Akustická signal. pre nevidiacich a slabozrakých (klepátko)</t>
  </si>
  <si>
    <t>Akustická signal. pre nevidiacich a slabozrakých (hlasová súprava)</t>
  </si>
  <si>
    <t>Demontáž akustickej signalizácie pre nevidiacich a slabozrakých - klepátko/hlasová súpr.</t>
  </si>
  <si>
    <t>Montáž a osadenie akustickej signalizácie pre nevidiacich a slabozrakých klepátko/hlasová súpr.</t>
  </si>
  <si>
    <t>Montáž EDZ/MR, jedného komponentu, na stožiar/stĺpik/komunikáciu (kolektor, blikajúce zariadenie, senzor, LED gombík, akumulátor, svetelná DZ, MR)</t>
  </si>
  <si>
    <t>Demontáž EDZ/MR, jedného komponentu, zo stožiara/stĺpika/ komunikácie (kolektor, blikajúce zariadenie, senzor, LED gombík, akumulátor, svetelná DZ, MR)</t>
  </si>
  <si>
    <t>DZ  "Priechod pre chodcov" (325-10/325-20) s fluoresc. podkladom 750x750 mm vr. prísluš. pre montáž k EDZ</t>
  </si>
  <si>
    <t>DZ "Priechod pre chodcov" (325-10/325-20) podsvietená vr. prísluš. pre montáž k EDZ</t>
  </si>
  <si>
    <t xml:space="preserve">Uloženie indukčnej slučky vr. vymerania, zhotovenia škáry, uloženia vodiča, zaliatia vr. dodania vodiča, rozmer 6x1m </t>
  </si>
  <si>
    <t>Kábel CYSY 3x1,5</t>
  </si>
  <si>
    <t>Kábel CYSY 4x1,5</t>
  </si>
  <si>
    <t>Kábel CYSY 5x1,5</t>
  </si>
  <si>
    <t>Stožiarová svorkovnica 28 prvková</t>
  </si>
  <si>
    <t>Radič CSS  (zjednodušená verzia, bez softvéru, hardvér pre 4x dopr., 2x chod. skup., bez dynamiky a semidynamiky, bez komunikačných modemov, bez GPS)</t>
  </si>
  <si>
    <t>Odstránenie ornice  hr. 150 mm s naložením a premiestnením na hromady do vzdialenosti 100 m</t>
  </si>
  <si>
    <t xml:space="preserve">Montáž  a osadenie signal. sadového stožiara na základový rám vrátane stožiar. výzbroje </t>
  </si>
  <si>
    <t xml:space="preserve">Montážne úpravy - radič, RS, koord. skrinka (zmontovanie, montáž blokov, modulov, príslušenstva, výzbroje, prispôsobenie výzbroje, premontovanie a pod.) </t>
  </si>
  <si>
    <t>Riadiaci modul v radiči odpočítavania do konca červenej a zelenej</t>
  </si>
  <si>
    <t>Forma káblová pre káble nad 10 vodičov</t>
  </si>
  <si>
    <t>Oprava návestidla, oprava výložníka - nasmerovanie</t>
  </si>
  <si>
    <t xml:space="preserve">Rádiový modul preferencie do radiča    </t>
  </si>
  <si>
    <t>Demontáž  rozvodnej skrine (RS) vrátane odpojenia</t>
  </si>
  <si>
    <t>Montáž a osadenie výložníka na stožiar vrátane nasmerovania</t>
  </si>
  <si>
    <t>Rezanie existujúceho asfaltového krytu alebo podkladu, hrúbka do 50 mm</t>
  </si>
  <si>
    <t>Uvedenie zariadenia CSS do prevádzky a kontrola dynamického riadenia</t>
  </si>
  <si>
    <t>Montáč a osadenie rozvodnej skrine na základový podstavec so zapojením vodičov vrátane káblových foriem</t>
  </si>
  <si>
    <t xml:space="preserve">Uloženie indukčnej slučky vr. vymerania, zhotovenia škáry, uloženia vodiča, zaliatia vrátane dodania vodiča, rozmer 2x2,5 m </t>
  </si>
  <si>
    <r>
      <t>Montáž a osadenie infračerveného, frekvenčného, kamerového detektora, vysielača, prijímača vrátane kabeláže</t>
    </r>
    <r>
      <rPr>
        <sz val="8"/>
        <color indexed="10"/>
        <rFont val="Times New Roman"/>
        <family val="1"/>
      </rPr>
      <t xml:space="preserve">    </t>
    </r>
  </si>
  <si>
    <t xml:space="preserve">Výmena komponentu návestidla, demontáž a montáž (upevňovacia súprava, objímka žiarovky, žiarovka, tienidlo, filter a pod.)   </t>
  </si>
  <si>
    <t>Základový podstavec rozvodnej skrine (RS)</t>
  </si>
  <si>
    <r>
      <t xml:space="preserve">CSS - peší priechod alebo električkový prejazd vrátane priechodov a električkových prejazdov s modulom odpočítavania do konca zelenej a červenej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(19 ks x 1096 dní)</t>
    </r>
  </si>
  <si>
    <t xml:space="preserve">Modul radiča Siemens MS - výstupná karta </t>
  </si>
  <si>
    <t>Modul radiča Siemens MS - riadiaci alebo kontrolný</t>
  </si>
  <si>
    <t>Modul radiča Siemens MS - zdrojový</t>
  </si>
  <si>
    <t>Modul radiča Siemens MS - detektorová karta</t>
  </si>
  <si>
    <t>Modul radiča Siemens MS - komunikačný (GPS, GSM, G4 a pod.)</t>
  </si>
  <si>
    <t xml:space="preserve">Modul radiča Siemens C - výstupná karta </t>
  </si>
  <si>
    <t>Modul radiča Siemens C - riadiaci alebo kontrolný</t>
  </si>
  <si>
    <t>Modul radiča Siemens C - zdrojový</t>
  </si>
  <si>
    <t>Modul radiča Siemens C - detektorová karta</t>
  </si>
  <si>
    <t>Modul radiča Siemens C - komunikačný (GPS, GSM, G4 a pod.)</t>
  </si>
  <si>
    <t xml:space="preserve">Modul radiča Siemens SX - výstupná karta </t>
  </si>
  <si>
    <t>Modul radiča Siemens SX - riadiaci alebo kontrolný</t>
  </si>
  <si>
    <t>Modul radiča Siemens SX - zdrojový</t>
  </si>
  <si>
    <t>Modul radiča Siemens SX - detektorová karta</t>
  </si>
  <si>
    <t>Modul radiča Siemens SX - komunikačný (GPS, GSM, G4 a pod.)</t>
  </si>
  <si>
    <t>Rádiový komunikačný modul v radiči odpočítavania do konca červenej a zelenej</t>
  </si>
  <si>
    <t>Rádiový komunikačný modul v zobrazovači času odpočítavania do konca červenej a zelenej</t>
  </si>
  <si>
    <t>Tesnenie dvierok návestidla 200 mm</t>
  </si>
  <si>
    <t>Tesnenie dvierok návestidla 300 mm</t>
  </si>
  <si>
    <r>
      <t xml:space="preserve">CSS - križovatka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(58 ks x 1096 dní)</t>
    </r>
  </si>
  <si>
    <r>
      <t xml:space="preserve">EDZ - peší priechod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(27 ks x 1096 dní)</t>
    </r>
  </si>
  <si>
    <t>Cena za M.J.
bez DPH</t>
  </si>
  <si>
    <t>Cena celkom
bez DPH</t>
  </si>
  <si>
    <t xml:space="preserve">Skriňa radiča s rozmermi (š x v x h) 1200x1100x400 mm   </t>
  </si>
  <si>
    <t xml:space="preserve">Rozvodná skriňa (RS) s rozmermi (š x v x h) 400x600x245 mm pre umiestnenie elektromera, transformátora alebo koordináciu 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</si>
</sst>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&quot; &quot;???/???"/>
    <numFmt numFmtId="176" formatCode="#&quot; &quot;??/100"/>
    <numFmt numFmtId="177" formatCode="[$-41B]d\.\ mmmm\ yyyy"/>
    <numFmt numFmtId="178" formatCode="0.00;[Red]0.00"/>
    <numFmt numFmtId="179" formatCode="000\ 00"/>
    <numFmt numFmtId="180" formatCode="#,##0.00\ &quot;Sk&quot;"/>
    <numFmt numFmtId="181" formatCode="#,##0.00\ _S_k"/>
    <numFmt numFmtId="182" formatCode="#,##0.00_ ;\-#,##0.00\ 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\ _€"/>
    <numFmt numFmtId="188" formatCode="#,##0.000"/>
    <numFmt numFmtId="189" formatCode="[$-41B]dddd\,\ d\.\ mmmm\ yyyy"/>
    <numFmt numFmtId="190" formatCode="[$-41B]dddd\ d\.\ mmmm\ yyyy"/>
    <numFmt numFmtId="191" formatCode="\P\r\a\vd\a;&quot;Pravda&quot;;&quot;Nepravda&quot;"/>
    <numFmt numFmtId="192" formatCode="[$€-2]\ #\ ##,000_);[Red]\([$¥€-2]\ #\ ##,0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62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4"/>
      <name val="Times New Roman"/>
      <family val="1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9" fillId="0" borderId="0" xfId="46" applyFont="1" applyAlignment="1">
      <alignment vertical="center" wrapText="1"/>
      <protection/>
    </xf>
    <xf numFmtId="0" fontId="9" fillId="0" borderId="0" xfId="46" applyFont="1" applyAlignment="1">
      <alignment horizontal="center" vertical="center"/>
      <protection/>
    </xf>
    <xf numFmtId="4" fontId="9" fillId="0" borderId="0" xfId="46" applyNumberFormat="1" applyFont="1" applyAlignment="1">
      <alignment vertical="center" wrapText="1"/>
      <protection/>
    </xf>
    <xf numFmtId="0" fontId="7" fillId="33" borderId="1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5" fillId="33" borderId="12" xfId="46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46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46" applyFont="1" applyFill="1" applyBorder="1" applyAlignment="1">
      <alignment horizontal="center" vertical="center"/>
      <protection/>
    </xf>
    <xf numFmtId="4" fontId="5" fillId="0" borderId="2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40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left"/>
    </xf>
    <xf numFmtId="0" fontId="7" fillId="0" borderId="15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0" fontId="5" fillId="34" borderId="15" xfId="46" applyFont="1" applyFill="1" applyBorder="1" applyAlignment="1">
      <alignment vertical="center"/>
      <protection/>
    </xf>
    <xf numFmtId="0" fontId="5" fillId="0" borderId="21" xfId="0" applyFont="1" applyBorder="1" applyAlignment="1">
      <alignment/>
    </xf>
    <xf numFmtId="4" fontId="5" fillId="33" borderId="4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28" xfId="0" applyFont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42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15" fillId="0" borderId="0" xfId="36" applyFont="1" applyAlignment="1" applyProtection="1">
      <alignment/>
      <protection/>
    </xf>
    <xf numFmtId="9" fontId="5" fillId="0" borderId="0" xfId="47" applyFont="1" applyFill="1" applyAlignment="1">
      <alignment vertical="center" wrapText="1"/>
    </xf>
    <xf numFmtId="1" fontId="7" fillId="0" borderId="1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5" fillId="33" borderId="13" xfId="46" applyFont="1" applyFill="1" applyBorder="1" applyAlignment="1">
      <alignment vertical="center"/>
      <protection/>
    </xf>
    <xf numFmtId="4" fontId="5" fillId="0" borderId="2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vertical="center" wrapText="1"/>
    </xf>
    <xf numFmtId="0" fontId="5" fillId="0" borderId="15" xfId="46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0" borderId="50" xfId="0" applyNumberFormat="1" applyFont="1" applyFill="1" applyBorder="1" applyAlignment="1">
      <alignment vertical="center" wrapText="1"/>
    </xf>
    <xf numFmtId="4" fontId="7" fillId="0" borderId="5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" fontId="5" fillId="0" borderId="52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53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4" fontId="5" fillId="0" borderId="54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" fillId="0" borderId="55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4" fontId="17" fillId="12" borderId="32" xfId="0" applyNumberFormat="1" applyFont="1" applyFill="1" applyBorder="1" applyAlignment="1">
      <alignment horizontal="center" vertical="center"/>
    </xf>
    <xf numFmtId="4" fontId="17" fillId="12" borderId="20" xfId="0" applyNumberFormat="1" applyFont="1" applyFill="1" applyBorder="1" applyAlignment="1">
      <alignment horizontal="center" vertical="center"/>
    </xf>
    <xf numFmtId="4" fontId="17" fillId="12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9" fillId="6" borderId="33" xfId="0" applyNumberFormat="1" applyFont="1" applyFill="1" applyBorder="1" applyAlignment="1">
      <alignment horizontal="center" vertical="center"/>
    </xf>
    <xf numFmtId="4" fontId="9" fillId="6" borderId="25" xfId="0" applyNumberFormat="1" applyFont="1" applyFill="1" applyBorder="1" applyAlignment="1">
      <alignment horizontal="center" vertical="center"/>
    </xf>
    <xf numFmtId="4" fontId="9" fillId="6" borderId="56" xfId="0" applyNumberFormat="1" applyFont="1" applyFill="1" applyBorder="1" applyAlignment="1">
      <alignment horizontal="center" vertical="center"/>
    </xf>
    <xf numFmtId="4" fontId="9" fillId="6" borderId="57" xfId="0" applyNumberFormat="1" applyFont="1" applyFill="1" applyBorder="1" applyAlignment="1">
      <alignment horizontal="center" vertical="center"/>
    </xf>
    <xf numFmtId="4" fontId="9" fillId="6" borderId="58" xfId="0" applyNumberFormat="1" applyFont="1" applyFill="1" applyBorder="1" applyAlignment="1">
      <alignment horizontal="center" vertical="center"/>
    </xf>
    <xf numFmtId="4" fontId="9" fillId="6" borderId="5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14" fillId="0" borderId="0" xfId="0" applyNumberFormat="1" applyFont="1" applyAlignment="1">
      <alignment horizontal="left" vertical="center"/>
    </xf>
    <xf numFmtId="4" fontId="10" fillId="0" borderId="32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5" borderId="60" xfId="0" applyNumberFormat="1" applyFont="1" applyFill="1" applyBorder="1" applyAlignment="1" applyProtection="1">
      <alignment vertical="center"/>
      <protection locked="0"/>
    </xf>
    <xf numFmtId="4" fontId="5" fillId="5" borderId="56" xfId="0" applyNumberFormat="1" applyFont="1" applyFill="1" applyBorder="1" applyAlignment="1" applyProtection="1">
      <alignment vertical="center"/>
      <protection locked="0"/>
    </xf>
    <xf numFmtId="4" fontId="5" fillId="5" borderId="60" xfId="0" applyNumberFormat="1" applyFont="1" applyFill="1" applyBorder="1" applyAlignment="1" applyProtection="1">
      <alignment vertical="center" wrapText="1"/>
      <protection locked="0"/>
    </xf>
    <xf numFmtId="4" fontId="5" fillId="5" borderId="47" xfId="0" applyNumberFormat="1" applyFont="1" applyFill="1" applyBorder="1" applyAlignment="1" applyProtection="1">
      <alignment vertical="center" wrapText="1"/>
      <protection locked="0"/>
    </xf>
    <xf numFmtId="4" fontId="5" fillId="5" borderId="59" xfId="0" applyNumberFormat="1" applyFont="1" applyFill="1" applyBorder="1" applyAlignment="1" applyProtection="1">
      <alignment vertical="center"/>
      <protection locked="0"/>
    </xf>
    <xf numFmtId="4" fontId="5" fillId="5" borderId="57" xfId="0" applyNumberFormat="1" applyFont="1" applyFill="1" applyBorder="1" applyAlignment="1" applyProtection="1">
      <alignment horizontal="right" vertical="center"/>
      <protection locked="0"/>
    </xf>
    <xf numFmtId="4" fontId="7" fillId="5" borderId="60" xfId="0" applyNumberFormat="1" applyFont="1" applyFill="1" applyBorder="1" applyAlignment="1" applyProtection="1">
      <alignment vertical="center"/>
      <protection locked="0"/>
    </xf>
    <xf numFmtId="4" fontId="7" fillId="5" borderId="56" xfId="0" applyNumberFormat="1" applyFont="1" applyFill="1" applyBorder="1" applyAlignment="1" applyProtection="1">
      <alignment vertical="center"/>
      <protection locked="0"/>
    </xf>
    <xf numFmtId="4" fontId="7" fillId="5" borderId="59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Alignment="1" applyProtection="1">
      <alignment vertical="center"/>
      <protection locked="0"/>
    </xf>
    <xf numFmtId="4" fontId="5" fillId="5" borderId="15" xfId="0" applyNumberFormat="1" applyFont="1" applyFill="1" applyBorder="1" applyAlignment="1" applyProtection="1">
      <alignment vertical="center"/>
      <protection locked="0"/>
    </xf>
    <xf numFmtId="4" fontId="5" fillId="5" borderId="13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2" width="5.140625" style="2" customWidth="1"/>
    <col min="3" max="3" width="50.140625" style="4" customWidth="1"/>
    <col min="4" max="4" width="5.57421875" style="2" customWidth="1"/>
    <col min="5" max="5" width="12.421875" style="5" customWidth="1"/>
    <col min="6" max="6" width="10.421875" style="117" customWidth="1"/>
    <col min="7" max="7" width="13.421875" style="5" customWidth="1"/>
    <col min="8" max="8" width="9.421875" style="147" customWidth="1"/>
    <col min="9" max="9" width="9.140625" style="5" customWidth="1"/>
    <col min="10" max="10" width="10.421875" style="5" customWidth="1"/>
    <col min="11" max="11" width="8.140625" style="3" customWidth="1"/>
    <col min="12" max="13" width="9.140625" style="5" customWidth="1"/>
    <col min="14" max="14" width="9.140625" style="3" customWidth="1"/>
    <col min="15" max="15" width="9.8515625" style="3" customWidth="1"/>
    <col min="16" max="17" width="9.140625" style="3" customWidth="1"/>
    <col min="18" max="18" width="10.421875" style="3" customWidth="1"/>
    <col min="19" max="16384" width="9.140625" style="3" customWidth="1"/>
  </cols>
  <sheetData>
    <row r="1" spans="2:7" ht="16.5" customHeight="1">
      <c r="B1" s="216" t="s">
        <v>151</v>
      </c>
      <c r="C1" s="217"/>
      <c r="D1" s="217"/>
      <c r="E1" s="217"/>
      <c r="F1" s="217"/>
      <c r="G1" s="217"/>
    </row>
    <row r="2" spans="2:7" ht="15" customHeight="1">
      <c r="B2" s="218"/>
      <c r="C2" s="218"/>
      <c r="D2" s="218"/>
      <c r="E2" s="218"/>
      <c r="F2" s="218"/>
      <c r="G2" s="218"/>
    </row>
    <row r="3" spans="2:13" s="1" customFormat="1" ht="21.75" customHeight="1">
      <c r="B3" s="219" t="s">
        <v>152</v>
      </c>
      <c r="C3" s="220"/>
      <c r="D3" s="220"/>
      <c r="E3" s="220"/>
      <c r="F3" s="220"/>
      <c r="G3" s="220"/>
      <c r="H3" s="152"/>
      <c r="I3" s="151"/>
      <c r="J3" s="151"/>
      <c r="L3" s="151"/>
      <c r="M3" s="151"/>
    </row>
    <row r="4" spans="2:7" ht="13.5" customHeight="1" thickBot="1">
      <c r="B4" s="220"/>
      <c r="C4" s="220"/>
      <c r="D4" s="220"/>
      <c r="E4" s="220"/>
      <c r="F4" s="220"/>
      <c r="G4" s="220"/>
    </row>
    <row r="5" spans="2:7" ht="31.5" customHeight="1" thickBot="1">
      <c r="B5" s="27" t="s">
        <v>101</v>
      </c>
      <c r="C5" s="28" t="s">
        <v>140</v>
      </c>
      <c r="D5" s="27" t="s">
        <v>141</v>
      </c>
      <c r="E5" s="29" t="s">
        <v>153</v>
      </c>
      <c r="F5" s="112" t="s">
        <v>295</v>
      </c>
      <c r="G5" s="30" t="s">
        <v>296</v>
      </c>
    </row>
    <row r="6" spans="2:7" ht="3.75" customHeight="1" thickBot="1">
      <c r="B6" s="31"/>
      <c r="C6" s="32"/>
      <c r="D6" s="32"/>
      <c r="E6" s="33"/>
      <c r="F6" s="113"/>
      <c r="G6" s="34"/>
    </row>
    <row r="7" spans="2:7" ht="20.25" customHeight="1" thickBot="1">
      <c r="B7" s="64" t="s">
        <v>135</v>
      </c>
      <c r="C7" s="65" t="s">
        <v>199</v>
      </c>
      <c r="D7" s="28"/>
      <c r="E7" s="66"/>
      <c r="F7" s="114"/>
      <c r="G7" s="67"/>
    </row>
    <row r="8" spans="2:7" ht="35.25" customHeight="1">
      <c r="B8" s="24" t="s">
        <v>142</v>
      </c>
      <c r="C8" s="68" t="s">
        <v>293</v>
      </c>
      <c r="D8" s="69" t="s">
        <v>143</v>
      </c>
      <c r="E8" s="195">
        <v>63568</v>
      </c>
      <c r="F8" s="238"/>
      <c r="G8" s="70">
        <f>ROUNDUP(E8*F8,2)</f>
        <v>0</v>
      </c>
    </row>
    <row r="9" spans="2:7" ht="57" customHeight="1">
      <c r="B9" s="12" t="s">
        <v>144</v>
      </c>
      <c r="C9" s="71" t="s">
        <v>273</v>
      </c>
      <c r="D9" s="72" t="s">
        <v>143</v>
      </c>
      <c r="E9" s="196">
        <v>20824</v>
      </c>
      <c r="F9" s="239"/>
      <c r="G9" s="70">
        <f>ROUNDUP(E9*F9,2)</f>
        <v>0</v>
      </c>
    </row>
    <row r="10" spans="2:7" ht="38.25" customHeight="1" thickBot="1">
      <c r="B10" s="12" t="s">
        <v>102</v>
      </c>
      <c r="C10" s="198" t="s">
        <v>211</v>
      </c>
      <c r="D10" s="199" t="s">
        <v>143</v>
      </c>
      <c r="E10" s="200">
        <v>2192</v>
      </c>
      <c r="F10" s="239"/>
      <c r="G10" s="70">
        <f>ROUNDUP(E10*F10,2)</f>
        <v>0</v>
      </c>
    </row>
    <row r="11" spans="2:7" ht="21" customHeight="1" thickBot="1">
      <c r="B11" s="57"/>
      <c r="C11" s="158"/>
      <c r="D11" s="63"/>
      <c r="E11" s="159"/>
      <c r="F11" s="115"/>
      <c r="G11" s="125"/>
    </row>
    <row r="12" spans="2:16" ht="20.25" customHeight="1" thickBot="1">
      <c r="B12" s="64" t="s">
        <v>136</v>
      </c>
      <c r="C12" s="73" t="s">
        <v>223</v>
      </c>
      <c r="D12" s="58"/>
      <c r="E12" s="132"/>
      <c r="F12" s="114"/>
      <c r="G12" s="126"/>
      <c r="O12" s="147"/>
      <c r="P12" s="147"/>
    </row>
    <row r="13" spans="2:7" ht="35.25" customHeight="1">
      <c r="B13" s="7" t="s">
        <v>145</v>
      </c>
      <c r="C13" s="136" t="s">
        <v>294</v>
      </c>
      <c r="D13" s="8" t="s">
        <v>143</v>
      </c>
      <c r="E13" s="160">
        <v>29592</v>
      </c>
      <c r="F13" s="240"/>
      <c r="G13" s="70">
        <f>ROUNDUP(E13*F13,2)</f>
        <v>0</v>
      </c>
    </row>
    <row r="14" spans="2:7" ht="35.25" customHeight="1" thickBot="1">
      <c r="B14" s="135" t="s">
        <v>198</v>
      </c>
      <c r="C14" s="133" t="s">
        <v>224</v>
      </c>
      <c r="D14" s="134" t="s">
        <v>143</v>
      </c>
      <c r="E14" s="161">
        <v>5480</v>
      </c>
      <c r="F14" s="241"/>
      <c r="G14" s="70">
        <f>ROUNDUP(E14*F14,2)</f>
        <v>0</v>
      </c>
    </row>
    <row r="15" spans="2:17" ht="21" customHeight="1" thickBot="1">
      <c r="B15" s="57"/>
      <c r="C15" s="141"/>
      <c r="D15" s="28"/>
      <c r="E15" s="66"/>
      <c r="F15" s="114"/>
      <c r="G15" s="126"/>
      <c r="O15" s="147"/>
      <c r="P15" s="147"/>
      <c r="Q15" s="15"/>
    </row>
    <row r="16" spans="2:17" ht="20.25" customHeight="1" thickBot="1">
      <c r="B16" s="137" t="s">
        <v>137</v>
      </c>
      <c r="C16" s="138" t="s">
        <v>146</v>
      </c>
      <c r="D16" s="63"/>
      <c r="E16" s="139"/>
      <c r="F16" s="115"/>
      <c r="G16" s="140"/>
      <c r="Q16" s="15"/>
    </row>
    <row r="17" spans="2:18" ht="35.25" customHeight="1">
      <c r="B17" s="7" t="s">
        <v>147</v>
      </c>
      <c r="C17" s="74" t="s">
        <v>154</v>
      </c>
      <c r="D17" s="8" t="s">
        <v>148</v>
      </c>
      <c r="E17" s="160">
        <v>200</v>
      </c>
      <c r="F17" s="238"/>
      <c r="G17" s="70">
        <f>ROUNDUP(E17*F17,2)</f>
        <v>0</v>
      </c>
      <c r="Q17" s="162"/>
      <c r="R17" s="5"/>
    </row>
    <row r="18" spans="2:18" ht="35.25" customHeight="1">
      <c r="B18" s="12" t="s">
        <v>149</v>
      </c>
      <c r="C18" s="13" t="s">
        <v>155</v>
      </c>
      <c r="D18" s="14" t="s">
        <v>0</v>
      </c>
      <c r="E18" s="106">
        <v>20</v>
      </c>
      <c r="F18" s="239"/>
      <c r="G18" s="70">
        <f>ROUNDUP(E18*F18,2)</f>
        <v>0</v>
      </c>
      <c r="Q18" s="162"/>
      <c r="R18" s="5"/>
    </row>
    <row r="19" spans="2:18" ht="35.25" customHeight="1">
      <c r="B19" s="12" t="s">
        <v>150</v>
      </c>
      <c r="C19" s="13" t="s">
        <v>212</v>
      </c>
      <c r="D19" s="14" t="s">
        <v>148</v>
      </c>
      <c r="E19" s="106">
        <v>200</v>
      </c>
      <c r="F19" s="239"/>
      <c r="G19" s="70">
        <f>ROUNDUP(E19*F19,2)</f>
        <v>0</v>
      </c>
      <c r="Q19" s="162"/>
      <c r="R19" s="5"/>
    </row>
    <row r="20" spans="2:18" ht="35.25" customHeight="1">
      <c r="B20" s="12" t="s">
        <v>1</v>
      </c>
      <c r="C20" s="13" t="s">
        <v>156</v>
      </c>
      <c r="D20" s="14" t="s">
        <v>148</v>
      </c>
      <c r="E20" s="106">
        <v>600</v>
      </c>
      <c r="F20" s="239"/>
      <c r="G20" s="70">
        <f>ROUNDUP(E20*F20,2)</f>
        <v>0</v>
      </c>
      <c r="Q20" s="162"/>
      <c r="R20" s="5"/>
    </row>
    <row r="21" spans="2:18" ht="35.25" customHeight="1" thickBot="1">
      <c r="B21" s="16" t="s">
        <v>2</v>
      </c>
      <c r="C21" s="17" t="s">
        <v>3</v>
      </c>
      <c r="D21" s="18" t="s">
        <v>4</v>
      </c>
      <c r="E21" s="163">
        <v>15</v>
      </c>
      <c r="F21" s="242"/>
      <c r="G21" s="70">
        <f>ROUNDUP(E21*F21,2)</f>
        <v>0</v>
      </c>
      <c r="Q21" s="162"/>
      <c r="R21" s="5"/>
    </row>
    <row r="22" spans="2:20" ht="18" customHeight="1" thickBot="1">
      <c r="B22" s="57"/>
      <c r="C22" s="141"/>
      <c r="D22" s="28"/>
      <c r="E22" s="66"/>
      <c r="F22" s="114"/>
      <c r="G22" s="67"/>
      <c r="H22" s="11"/>
      <c r="I22" s="11"/>
      <c r="O22" s="147"/>
      <c r="P22" s="147"/>
      <c r="Q22" s="15"/>
      <c r="S22" s="147"/>
      <c r="T22" s="147"/>
    </row>
    <row r="23" spans="1:18" ht="24.75" customHeight="1" thickBot="1">
      <c r="A23" s="127"/>
      <c r="B23" s="75" t="s">
        <v>138</v>
      </c>
      <c r="C23" s="65" t="s">
        <v>103</v>
      </c>
      <c r="D23" s="28"/>
      <c r="E23" s="66"/>
      <c r="F23" s="114"/>
      <c r="G23" s="126"/>
      <c r="H23" s="127"/>
      <c r="J23" s="154"/>
      <c r="L23" s="154"/>
      <c r="M23" s="154"/>
      <c r="O23" s="147"/>
      <c r="P23" s="147"/>
      <c r="Q23" s="15"/>
      <c r="R23" s="157"/>
    </row>
    <row r="24" spans="2:17" ht="35.25" customHeight="1">
      <c r="B24" s="24" t="s">
        <v>5</v>
      </c>
      <c r="C24" s="76" t="s">
        <v>221</v>
      </c>
      <c r="D24" s="25" t="s">
        <v>6</v>
      </c>
      <c r="E24" s="21">
        <v>1</v>
      </c>
      <c r="F24" s="241"/>
      <c r="G24" s="70">
        <f>ROUNDUP(E24*F24,2)</f>
        <v>0</v>
      </c>
      <c r="H24" s="153"/>
      <c r="Q24" s="15"/>
    </row>
    <row r="25" spans="2:8" ht="35.25" customHeight="1" thickBot="1">
      <c r="B25" s="16" t="s">
        <v>7</v>
      </c>
      <c r="C25" s="17" t="s">
        <v>222</v>
      </c>
      <c r="D25" s="18" t="s">
        <v>6</v>
      </c>
      <c r="E25" s="9">
        <v>1</v>
      </c>
      <c r="F25" s="243"/>
      <c r="G25" s="70">
        <f>ROUNDUP(E25*F25,2)</f>
        <v>0</v>
      </c>
      <c r="H25" s="153"/>
    </row>
    <row r="26" spans="2:15" ht="21" customHeight="1">
      <c r="B26" s="77"/>
      <c r="C26" s="19"/>
      <c r="D26" s="10"/>
      <c r="E26" s="11"/>
      <c r="F26" s="116"/>
      <c r="G26" s="78"/>
      <c r="J26" s="154"/>
      <c r="K26" s="155"/>
      <c r="L26" s="154"/>
      <c r="M26" s="154"/>
      <c r="O26" s="147"/>
    </row>
    <row r="27" spans="2:15" ht="24" customHeight="1">
      <c r="B27" s="79"/>
      <c r="C27" s="35" t="s">
        <v>8</v>
      </c>
      <c r="D27" s="14" t="s">
        <v>9</v>
      </c>
      <c r="E27" s="221">
        <f>SUM(G8:G25)</f>
        <v>0</v>
      </c>
      <c r="F27" s="222"/>
      <c r="G27" s="223"/>
      <c r="O27" s="156"/>
    </row>
    <row r="28" spans="2:7" ht="21.75" customHeight="1" thickBot="1">
      <c r="B28" s="80"/>
      <c r="C28" s="81" t="s">
        <v>157</v>
      </c>
      <c r="D28" s="82" t="s">
        <v>9</v>
      </c>
      <c r="E28" s="224">
        <f>ROUNDUP(E27*0.2,2)</f>
        <v>0</v>
      </c>
      <c r="F28" s="225"/>
      <c r="G28" s="226"/>
    </row>
    <row r="29" spans="2:13" ht="24" customHeight="1" thickBot="1">
      <c r="B29" s="59"/>
      <c r="C29" s="83" t="s">
        <v>10</v>
      </c>
      <c r="D29" s="84" t="s">
        <v>9</v>
      </c>
      <c r="E29" s="213">
        <f>ROUNDUP(E27*1.2,2)</f>
        <v>0</v>
      </c>
      <c r="F29" s="214"/>
      <c r="G29" s="215"/>
      <c r="I29" s="154"/>
      <c r="J29" s="154"/>
      <c r="K29" s="155"/>
      <c r="L29" s="154"/>
      <c r="M29" s="154"/>
    </row>
    <row r="30" spans="2:5" ht="22.5" customHeight="1">
      <c r="B30" s="4"/>
      <c r="D30" s="4"/>
      <c r="E30" s="4"/>
    </row>
    <row r="31" spans="2:6" ht="14.25" customHeight="1">
      <c r="B31" s="4"/>
      <c r="D31" s="4"/>
      <c r="E31" s="4"/>
      <c r="F31" s="165"/>
    </row>
    <row r="32" spans="2:5" ht="15" customHeight="1">
      <c r="B32" s="4"/>
      <c r="C32" s="164"/>
      <c r="D32" s="4"/>
      <c r="E32" s="4"/>
    </row>
    <row r="33" spans="2:7" ht="15" customHeight="1">
      <c r="B33" s="4"/>
      <c r="D33" s="4"/>
      <c r="E33" s="4"/>
      <c r="G33" s="147"/>
    </row>
    <row r="34" spans="2:5" ht="15" customHeight="1">
      <c r="B34" s="4"/>
      <c r="C34" s="19"/>
      <c r="D34" s="4"/>
      <c r="E34" s="4"/>
    </row>
    <row r="35" spans="2:5" ht="14.25" customHeight="1">
      <c r="B35" s="4"/>
      <c r="D35" s="4"/>
      <c r="E35" s="4"/>
    </row>
    <row r="36" spans="3:5" ht="15">
      <c r="C36" s="85"/>
      <c r="D36" s="86"/>
      <c r="E36" s="87"/>
    </row>
  </sheetData>
  <sheetProtection password="D2AF" sheet="1" formatCells="0" formatColumns="0" formatRows="0" insertColumns="0" insertRows="0" insertHyperlinks="0" deleteColumns="0" deleteRows="0" sort="0" autoFilter="0" pivotTables="0"/>
  <mergeCells count="7">
    <mergeCell ref="E29:G29"/>
    <mergeCell ref="B1:G1"/>
    <mergeCell ref="B2:G2"/>
    <mergeCell ref="B3:G3"/>
    <mergeCell ref="B4:G4"/>
    <mergeCell ref="E27:G27"/>
    <mergeCell ref="E28:G28"/>
  </mergeCells>
  <printOptions/>
  <pageMargins left="0.31496062992125984" right="0.11811023622047245" top="0.1968503937007874" bottom="0.15748031496062992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9.5" customHeight="1"/>
  <cols>
    <col min="1" max="1" width="2.140625" style="36" customWidth="1"/>
    <col min="2" max="2" width="7.421875" style="170" customWidth="1"/>
    <col min="3" max="3" width="49.8515625" style="54" customWidth="1"/>
    <col min="4" max="4" width="5.00390625" style="26" customWidth="1"/>
    <col min="5" max="5" width="9.421875" style="55" customWidth="1"/>
    <col min="6" max="6" width="8.421875" style="120" customWidth="1"/>
    <col min="7" max="7" width="11.421875" style="56" customWidth="1"/>
    <col min="8" max="16384" width="9.140625" style="36" customWidth="1"/>
  </cols>
  <sheetData>
    <row r="1" spans="2:7" ht="17.25" customHeight="1">
      <c r="B1" s="217" t="s">
        <v>151</v>
      </c>
      <c r="C1" s="217"/>
      <c r="D1" s="217"/>
      <c r="E1" s="217"/>
      <c r="F1" s="217"/>
      <c r="G1" s="217"/>
    </row>
    <row r="2" spans="2:7" ht="12" customHeight="1">
      <c r="B2" s="228" t="s">
        <v>219</v>
      </c>
      <c r="C2" s="228"/>
      <c r="D2" s="228"/>
      <c r="E2" s="228"/>
      <c r="F2" s="228"/>
      <c r="G2" s="228"/>
    </row>
    <row r="3" spans="2:7" ht="12.75" customHeight="1">
      <c r="B3" s="219" t="s">
        <v>152</v>
      </c>
      <c r="C3" s="219"/>
      <c r="D3" s="219"/>
      <c r="E3" s="219"/>
      <c r="F3" s="219"/>
      <c r="G3" s="219"/>
    </row>
    <row r="4" spans="2:7" ht="8.25" customHeight="1" thickBot="1">
      <c r="B4" s="227"/>
      <c r="C4" s="227"/>
      <c r="D4" s="227"/>
      <c r="E4" s="227"/>
      <c r="F4" s="227"/>
      <c r="G4" s="227"/>
    </row>
    <row r="5" spans="2:7" ht="36" customHeight="1" thickBot="1">
      <c r="B5" s="166" t="s">
        <v>139</v>
      </c>
      <c r="C5" s="37" t="s">
        <v>104</v>
      </c>
      <c r="D5" s="38" t="s">
        <v>11</v>
      </c>
      <c r="E5" s="39" t="s">
        <v>105</v>
      </c>
      <c r="F5" s="118" t="s">
        <v>106</v>
      </c>
      <c r="G5" s="40" t="s">
        <v>296</v>
      </c>
    </row>
    <row r="6" spans="2:7" ht="19.5" customHeight="1" thickBot="1">
      <c r="B6" s="167" t="s">
        <v>5</v>
      </c>
      <c r="C6" s="41" t="s">
        <v>107</v>
      </c>
      <c r="D6" s="41"/>
      <c r="E6" s="41"/>
      <c r="F6" s="119"/>
      <c r="G6" s="42"/>
    </row>
    <row r="7" spans="2:7" ht="27" customHeight="1">
      <c r="B7" s="183">
        <f>ROW(A1)</f>
        <v>1</v>
      </c>
      <c r="C7" s="43" t="s">
        <v>12</v>
      </c>
      <c r="D7" s="172" t="s">
        <v>15</v>
      </c>
      <c r="E7" s="111">
        <v>4000</v>
      </c>
      <c r="F7" s="244"/>
      <c r="G7" s="44">
        <f>ROUNDUP(E7*F7,2)</f>
        <v>0</v>
      </c>
    </row>
    <row r="8" spans="2:7" ht="15" customHeight="1">
      <c r="B8" s="183">
        <f>ROW(A2)</f>
        <v>2</v>
      </c>
      <c r="C8" s="46" t="s">
        <v>230</v>
      </c>
      <c r="D8" s="47" t="s">
        <v>0</v>
      </c>
      <c r="E8" s="109">
        <v>15</v>
      </c>
      <c r="F8" s="245"/>
      <c r="G8" s="44">
        <f aca="true" t="shared" si="0" ref="G8:G71">ROUNDUP(E8*F8,2)</f>
        <v>0</v>
      </c>
    </row>
    <row r="9" spans="2:7" ht="24" customHeight="1">
      <c r="B9" s="183">
        <f aca="true" t="shared" si="1" ref="B9:B72">ROW(A3)</f>
        <v>3</v>
      </c>
      <c r="C9" s="128" t="s">
        <v>257</v>
      </c>
      <c r="D9" s="47" t="s">
        <v>13</v>
      </c>
      <c r="E9" s="109">
        <v>9</v>
      </c>
      <c r="F9" s="245"/>
      <c r="G9" s="44">
        <f t="shared" si="0"/>
        <v>0</v>
      </c>
    </row>
    <row r="10" spans="2:7" ht="15" customHeight="1">
      <c r="B10" s="183">
        <f t="shared" si="1"/>
        <v>4</v>
      </c>
      <c r="C10" s="142" t="s">
        <v>14</v>
      </c>
      <c r="D10" s="47" t="s">
        <v>15</v>
      </c>
      <c r="E10" s="109">
        <v>70</v>
      </c>
      <c r="F10" s="245"/>
      <c r="G10" s="44">
        <f t="shared" si="0"/>
        <v>0</v>
      </c>
    </row>
    <row r="11" spans="2:7" ht="15" customHeight="1">
      <c r="B11" s="183">
        <f t="shared" si="1"/>
        <v>5</v>
      </c>
      <c r="C11" s="142" t="s">
        <v>16</v>
      </c>
      <c r="D11" s="47" t="s">
        <v>15</v>
      </c>
      <c r="E11" s="109">
        <v>70</v>
      </c>
      <c r="F11" s="245"/>
      <c r="G11" s="44">
        <f t="shared" si="0"/>
        <v>0</v>
      </c>
    </row>
    <row r="12" spans="2:7" ht="15" customHeight="1">
      <c r="B12" s="183">
        <f t="shared" si="1"/>
        <v>6</v>
      </c>
      <c r="C12" s="128" t="s">
        <v>17</v>
      </c>
      <c r="D12" s="48" t="s">
        <v>13</v>
      </c>
      <c r="E12" s="109">
        <v>8</v>
      </c>
      <c r="F12" s="245"/>
      <c r="G12" s="44">
        <f t="shared" si="0"/>
        <v>0</v>
      </c>
    </row>
    <row r="13" spans="2:7" ht="15" customHeight="1">
      <c r="B13" s="183">
        <f t="shared" si="1"/>
        <v>7</v>
      </c>
      <c r="C13" s="142" t="s">
        <v>18</v>
      </c>
      <c r="D13" s="47" t="s">
        <v>15</v>
      </c>
      <c r="E13" s="109">
        <v>140</v>
      </c>
      <c r="F13" s="245"/>
      <c r="G13" s="44">
        <f t="shared" si="0"/>
        <v>0</v>
      </c>
    </row>
    <row r="14" spans="2:7" ht="15" customHeight="1">
      <c r="B14" s="183">
        <f t="shared" si="1"/>
        <v>8</v>
      </c>
      <c r="C14" s="142" t="s">
        <v>108</v>
      </c>
      <c r="D14" s="47" t="s">
        <v>15</v>
      </c>
      <c r="E14" s="109">
        <v>30</v>
      </c>
      <c r="F14" s="245"/>
      <c r="G14" s="44">
        <f t="shared" si="0"/>
        <v>0</v>
      </c>
    </row>
    <row r="15" spans="2:7" ht="15" customHeight="1">
      <c r="B15" s="183">
        <f t="shared" si="1"/>
        <v>9</v>
      </c>
      <c r="C15" s="142" t="s">
        <v>19</v>
      </c>
      <c r="D15" s="47" t="s">
        <v>15</v>
      </c>
      <c r="E15" s="109">
        <v>70</v>
      </c>
      <c r="F15" s="245"/>
      <c r="G15" s="44">
        <f t="shared" si="0"/>
        <v>0</v>
      </c>
    </row>
    <row r="16" spans="2:7" ht="15" customHeight="1">
      <c r="B16" s="183">
        <f t="shared" si="1"/>
        <v>10</v>
      </c>
      <c r="C16" s="142" t="s">
        <v>20</v>
      </c>
      <c r="D16" s="47" t="s">
        <v>15</v>
      </c>
      <c r="E16" s="109">
        <v>70</v>
      </c>
      <c r="F16" s="245"/>
      <c r="G16" s="44">
        <f t="shared" si="0"/>
        <v>0</v>
      </c>
    </row>
    <row r="17" spans="2:7" ht="15" customHeight="1">
      <c r="B17" s="183">
        <f t="shared" si="1"/>
        <v>11</v>
      </c>
      <c r="C17" s="143" t="s">
        <v>21</v>
      </c>
      <c r="D17" s="47" t="s">
        <v>15</v>
      </c>
      <c r="E17" s="109">
        <v>250</v>
      </c>
      <c r="F17" s="245"/>
      <c r="G17" s="44">
        <f t="shared" si="0"/>
        <v>0</v>
      </c>
    </row>
    <row r="18" spans="2:7" ht="15" customHeight="1">
      <c r="B18" s="183">
        <f t="shared" si="1"/>
        <v>12</v>
      </c>
      <c r="C18" s="128" t="s">
        <v>22</v>
      </c>
      <c r="D18" s="47" t="s">
        <v>0</v>
      </c>
      <c r="E18" s="109">
        <v>15</v>
      </c>
      <c r="F18" s="245"/>
      <c r="G18" s="44">
        <f t="shared" si="0"/>
        <v>0</v>
      </c>
    </row>
    <row r="19" spans="2:7" ht="15" customHeight="1">
      <c r="B19" s="183">
        <f t="shared" si="1"/>
        <v>13</v>
      </c>
      <c r="C19" s="128" t="s">
        <v>261</v>
      </c>
      <c r="D19" s="47" t="s">
        <v>0</v>
      </c>
      <c r="E19" s="109">
        <v>30</v>
      </c>
      <c r="F19" s="245"/>
      <c r="G19" s="44">
        <f t="shared" si="0"/>
        <v>0</v>
      </c>
    </row>
    <row r="20" spans="2:7" ht="15" customHeight="1">
      <c r="B20" s="183">
        <f t="shared" si="1"/>
        <v>14</v>
      </c>
      <c r="C20" s="142" t="s">
        <v>23</v>
      </c>
      <c r="D20" s="47" t="s">
        <v>0</v>
      </c>
      <c r="E20" s="109">
        <v>30</v>
      </c>
      <c r="F20" s="245"/>
      <c r="G20" s="44">
        <f t="shared" si="0"/>
        <v>0</v>
      </c>
    </row>
    <row r="21" spans="2:7" ht="24.75" customHeight="1">
      <c r="B21" s="183">
        <f t="shared" si="1"/>
        <v>15</v>
      </c>
      <c r="C21" s="128" t="s">
        <v>158</v>
      </c>
      <c r="D21" s="47" t="s">
        <v>0</v>
      </c>
      <c r="E21" s="109">
        <v>15</v>
      </c>
      <c r="F21" s="245"/>
      <c r="G21" s="44">
        <f t="shared" si="0"/>
        <v>0</v>
      </c>
    </row>
    <row r="22" spans="2:7" ht="24" customHeight="1">
      <c r="B22" s="183">
        <f t="shared" si="1"/>
        <v>16</v>
      </c>
      <c r="C22" s="144" t="s">
        <v>159</v>
      </c>
      <c r="D22" s="47" t="s">
        <v>0</v>
      </c>
      <c r="E22" s="109">
        <v>15</v>
      </c>
      <c r="F22" s="245"/>
      <c r="G22" s="44">
        <f t="shared" si="0"/>
        <v>0</v>
      </c>
    </row>
    <row r="23" spans="2:7" ht="15" customHeight="1">
      <c r="B23" s="183">
        <f t="shared" si="1"/>
        <v>17</v>
      </c>
      <c r="C23" s="142" t="s">
        <v>109</v>
      </c>
      <c r="D23" s="47" t="s">
        <v>24</v>
      </c>
      <c r="E23" s="109">
        <v>350</v>
      </c>
      <c r="F23" s="245"/>
      <c r="G23" s="44">
        <f t="shared" si="0"/>
        <v>0</v>
      </c>
    </row>
    <row r="24" spans="2:7" ht="15" customHeight="1">
      <c r="B24" s="183">
        <f t="shared" si="1"/>
        <v>18</v>
      </c>
      <c r="C24" s="128" t="s">
        <v>110</v>
      </c>
      <c r="D24" s="47" t="s">
        <v>24</v>
      </c>
      <c r="E24" s="109">
        <v>350</v>
      </c>
      <c r="F24" s="245"/>
      <c r="G24" s="44">
        <f t="shared" si="0"/>
        <v>0</v>
      </c>
    </row>
    <row r="25" spans="2:7" ht="24" customHeight="1">
      <c r="B25" s="183">
        <f t="shared" si="1"/>
        <v>19</v>
      </c>
      <c r="C25" s="128" t="s">
        <v>188</v>
      </c>
      <c r="D25" s="47" t="s">
        <v>0</v>
      </c>
      <c r="E25" s="109">
        <v>4</v>
      </c>
      <c r="F25" s="245"/>
      <c r="G25" s="44">
        <f t="shared" si="0"/>
        <v>0</v>
      </c>
    </row>
    <row r="26" spans="2:7" ht="24" customHeight="1">
      <c r="B26" s="183">
        <f t="shared" si="1"/>
        <v>20</v>
      </c>
      <c r="C26" s="128" t="s">
        <v>189</v>
      </c>
      <c r="D26" s="47" t="s">
        <v>0</v>
      </c>
      <c r="E26" s="109">
        <v>11</v>
      </c>
      <c r="F26" s="245"/>
      <c r="G26" s="44">
        <f t="shared" si="0"/>
        <v>0</v>
      </c>
    </row>
    <row r="27" spans="2:7" ht="27.75" customHeight="1">
      <c r="B27" s="183">
        <f t="shared" si="1"/>
        <v>21</v>
      </c>
      <c r="C27" s="143" t="s">
        <v>111</v>
      </c>
      <c r="D27" s="47" t="s">
        <v>15</v>
      </c>
      <c r="E27" s="109">
        <v>140</v>
      </c>
      <c r="F27" s="245"/>
      <c r="G27" s="44">
        <f t="shared" si="0"/>
        <v>0</v>
      </c>
    </row>
    <row r="28" spans="2:7" ht="15" customHeight="1">
      <c r="B28" s="183">
        <f t="shared" si="1"/>
        <v>22</v>
      </c>
      <c r="C28" s="128" t="s">
        <v>25</v>
      </c>
      <c r="D28" s="47" t="s">
        <v>15</v>
      </c>
      <c r="E28" s="109">
        <v>140</v>
      </c>
      <c r="F28" s="245"/>
      <c r="G28" s="44">
        <f t="shared" si="0"/>
        <v>0</v>
      </c>
    </row>
    <row r="29" spans="2:7" ht="25.5" customHeight="1">
      <c r="B29" s="183">
        <f t="shared" si="1"/>
        <v>23</v>
      </c>
      <c r="C29" s="143" t="s">
        <v>26</v>
      </c>
      <c r="D29" s="47" t="s">
        <v>15</v>
      </c>
      <c r="E29" s="109">
        <v>70</v>
      </c>
      <c r="F29" s="245"/>
      <c r="G29" s="44">
        <f t="shared" si="0"/>
        <v>0</v>
      </c>
    </row>
    <row r="30" spans="2:7" ht="27.75" customHeight="1">
      <c r="B30" s="183">
        <f t="shared" si="1"/>
        <v>24</v>
      </c>
      <c r="C30" s="143" t="s">
        <v>27</v>
      </c>
      <c r="D30" s="47" t="s">
        <v>15</v>
      </c>
      <c r="E30" s="109">
        <v>70</v>
      </c>
      <c r="F30" s="245"/>
      <c r="G30" s="44">
        <f t="shared" si="0"/>
        <v>0</v>
      </c>
    </row>
    <row r="31" spans="2:7" ht="15" customHeight="1">
      <c r="B31" s="183">
        <f t="shared" si="1"/>
        <v>25</v>
      </c>
      <c r="C31" s="128" t="s">
        <v>28</v>
      </c>
      <c r="D31" s="47" t="s">
        <v>13</v>
      </c>
      <c r="E31" s="109">
        <v>8</v>
      </c>
      <c r="F31" s="245"/>
      <c r="G31" s="44">
        <f t="shared" si="0"/>
        <v>0</v>
      </c>
    </row>
    <row r="32" spans="2:7" ht="25.5" customHeight="1">
      <c r="B32" s="183">
        <f t="shared" si="1"/>
        <v>26</v>
      </c>
      <c r="C32" s="128" t="s">
        <v>231</v>
      </c>
      <c r="D32" s="49" t="s">
        <v>29</v>
      </c>
      <c r="E32" s="109">
        <v>100</v>
      </c>
      <c r="F32" s="245"/>
      <c r="G32" s="44">
        <f t="shared" si="0"/>
        <v>0</v>
      </c>
    </row>
    <row r="33" spans="2:7" ht="25.5" customHeight="1">
      <c r="B33" s="183">
        <f t="shared" si="1"/>
        <v>27</v>
      </c>
      <c r="C33" s="128" t="s">
        <v>30</v>
      </c>
      <c r="D33" s="48" t="s">
        <v>13</v>
      </c>
      <c r="E33" s="109">
        <v>12</v>
      </c>
      <c r="F33" s="245"/>
      <c r="G33" s="44">
        <f t="shared" si="0"/>
        <v>0</v>
      </c>
    </row>
    <row r="34" spans="2:7" ht="15" customHeight="1">
      <c r="B34" s="183">
        <f t="shared" si="1"/>
        <v>28</v>
      </c>
      <c r="C34" s="128" t="s">
        <v>31</v>
      </c>
      <c r="D34" s="47" t="s">
        <v>13</v>
      </c>
      <c r="E34" s="109">
        <v>12</v>
      </c>
      <c r="F34" s="245"/>
      <c r="G34" s="44">
        <f t="shared" si="0"/>
        <v>0</v>
      </c>
    </row>
    <row r="35" spans="2:7" ht="15" customHeight="1">
      <c r="B35" s="183">
        <f t="shared" si="1"/>
        <v>29</v>
      </c>
      <c r="C35" s="142" t="s">
        <v>32</v>
      </c>
      <c r="D35" s="47" t="s">
        <v>0</v>
      </c>
      <c r="E35" s="109">
        <v>45</v>
      </c>
      <c r="F35" s="245"/>
      <c r="G35" s="44">
        <f t="shared" si="0"/>
        <v>0</v>
      </c>
    </row>
    <row r="36" spans="2:7" ht="15" customHeight="1">
      <c r="B36" s="183">
        <f t="shared" si="1"/>
        <v>30</v>
      </c>
      <c r="C36" s="142" t="s">
        <v>262</v>
      </c>
      <c r="D36" s="47" t="s">
        <v>0</v>
      </c>
      <c r="E36" s="109">
        <v>25</v>
      </c>
      <c r="F36" s="245"/>
      <c r="G36" s="44">
        <f t="shared" si="0"/>
        <v>0</v>
      </c>
    </row>
    <row r="37" spans="2:7" ht="25.5" customHeight="1">
      <c r="B37" s="183">
        <f t="shared" si="1"/>
        <v>31</v>
      </c>
      <c r="C37" s="128" t="s">
        <v>232</v>
      </c>
      <c r="D37" s="47" t="s">
        <v>148</v>
      </c>
      <c r="E37" s="109">
        <v>13</v>
      </c>
      <c r="F37" s="245"/>
      <c r="G37" s="44">
        <f t="shared" si="0"/>
        <v>0</v>
      </c>
    </row>
    <row r="38" spans="2:7" ht="15" customHeight="1">
      <c r="B38" s="183">
        <f t="shared" si="1"/>
        <v>32</v>
      </c>
      <c r="C38" s="128" t="s">
        <v>33</v>
      </c>
      <c r="D38" s="47" t="s">
        <v>0</v>
      </c>
      <c r="E38" s="109">
        <v>15</v>
      </c>
      <c r="F38" s="245"/>
      <c r="G38" s="44">
        <f t="shared" si="0"/>
        <v>0</v>
      </c>
    </row>
    <row r="39" spans="2:7" ht="15" customHeight="1">
      <c r="B39" s="183">
        <f t="shared" si="1"/>
        <v>33</v>
      </c>
      <c r="C39" s="128" t="s">
        <v>34</v>
      </c>
      <c r="D39" s="47" t="s">
        <v>0</v>
      </c>
      <c r="E39" s="109">
        <v>8</v>
      </c>
      <c r="F39" s="245"/>
      <c r="G39" s="44">
        <f t="shared" si="0"/>
        <v>0</v>
      </c>
    </row>
    <row r="40" spans="2:7" ht="15" customHeight="1">
      <c r="B40" s="183">
        <f t="shared" si="1"/>
        <v>34</v>
      </c>
      <c r="C40" s="128" t="s">
        <v>35</v>
      </c>
      <c r="D40" s="47" t="s">
        <v>0</v>
      </c>
      <c r="E40" s="109">
        <v>27</v>
      </c>
      <c r="F40" s="245"/>
      <c r="G40" s="44">
        <f t="shared" si="0"/>
        <v>0</v>
      </c>
    </row>
    <row r="41" spans="2:7" ht="15" customHeight="1">
      <c r="B41" s="183">
        <f t="shared" si="1"/>
        <v>35</v>
      </c>
      <c r="C41" s="128" t="s">
        <v>36</v>
      </c>
      <c r="D41" s="47" t="s">
        <v>0</v>
      </c>
      <c r="E41" s="109">
        <v>7</v>
      </c>
      <c r="F41" s="245"/>
      <c r="G41" s="44">
        <f t="shared" si="0"/>
        <v>0</v>
      </c>
    </row>
    <row r="42" spans="2:7" ht="15.75" customHeight="1">
      <c r="B42" s="183">
        <f t="shared" si="1"/>
        <v>36</v>
      </c>
      <c r="C42" s="145" t="s">
        <v>160</v>
      </c>
      <c r="D42" s="89" t="s">
        <v>0</v>
      </c>
      <c r="E42" s="189">
        <v>1</v>
      </c>
      <c r="F42" s="245"/>
      <c r="G42" s="44">
        <f t="shared" si="0"/>
        <v>0</v>
      </c>
    </row>
    <row r="43" spans="2:7" ht="18.75" customHeight="1">
      <c r="B43" s="183">
        <f t="shared" si="1"/>
        <v>37</v>
      </c>
      <c r="C43" s="128" t="s">
        <v>37</v>
      </c>
      <c r="D43" s="47" t="s">
        <v>0</v>
      </c>
      <c r="E43" s="109">
        <v>25</v>
      </c>
      <c r="F43" s="245"/>
      <c r="G43" s="44">
        <f t="shared" si="0"/>
        <v>0</v>
      </c>
    </row>
    <row r="44" spans="2:7" ht="15" customHeight="1">
      <c r="B44" s="183">
        <f t="shared" si="1"/>
        <v>38</v>
      </c>
      <c r="C44" s="128" t="s">
        <v>38</v>
      </c>
      <c r="D44" s="47" t="s">
        <v>0</v>
      </c>
      <c r="E44" s="109">
        <v>25</v>
      </c>
      <c r="F44" s="245"/>
      <c r="G44" s="44">
        <f t="shared" si="0"/>
        <v>0</v>
      </c>
    </row>
    <row r="45" spans="2:7" ht="15" customHeight="1">
      <c r="B45" s="184">
        <f t="shared" si="1"/>
        <v>39</v>
      </c>
      <c r="C45" s="128" t="s">
        <v>39</v>
      </c>
      <c r="D45" s="47" t="s">
        <v>0</v>
      </c>
      <c r="E45" s="109">
        <v>15</v>
      </c>
      <c r="F45" s="245"/>
      <c r="G45" s="44">
        <f t="shared" si="0"/>
        <v>0</v>
      </c>
    </row>
    <row r="46" spans="2:7" ht="23.25" customHeight="1">
      <c r="B46" s="184">
        <f t="shared" si="1"/>
        <v>40</v>
      </c>
      <c r="C46" s="128" t="s">
        <v>245</v>
      </c>
      <c r="D46" s="47" t="s">
        <v>0</v>
      </c>
      <c r="E46" s="109">
        <v>6</v>
      </c>
      <c r="F46" s="245"/>
      <c r="G46" s="44">
        <f t="shared" si="0"/>
        <v>0</v>
      </c>
    </row>
    <row r="47" spans="2:7" ht="24.75" customHeight="1">
      <c r="B47" s="183">
        <f t="shared" si="1"/>
        <v>41</v>
      </c>
      <c r="C47" s="144" t="s">
        <v>176</v>
      </c>
      <c r="D47" s="90" t="s">
        <v>0</v>
      </c>
      <c r="E47" s="190">
        <v>8</v>
      </c>
      <c r="F47" s="245"/>
      <c r="G47" s="44">
        <f t="shared" si="0"/>
        <v>0</v>
      </c>
    </row>
    <row r="48" spans="2:7" ht="15" customHeight="1">
      <c r="B48" s="183">
        <f t="shared" si="1"/>
        <v>42</v>
      </c>
      <c r="C48" s="128" t="s">
        <v>40</v>
      </c>
      <c r="D48" s="47" t="s">
        <v>0</v>
      </c>
      <c r="E48" s="109">
        <v>9</v>
      </c>
      <c r="F48" s="245"/>
      <c r="G48" s="44">
        <f t="shared" si="0"/>
        <v>0</v>
      </c>
    </row>
    <row r="49" spans="2:7" ht="15" customHeight="1">
      <c r="B49" s="183">
        <f t="shared" si="1"/>
        <v>43</v>
      </c>
      <c r="C49" s="128" t="s">
        <v>41</v>
      </c>
      <c r="D49" s="47" t="s">
        <v>0</v>
      </c>
      <c r="E49" s="109">
        <v>27</v>
      </c>
      <c r="F49" s="245"/>
      <c r="G49" s="44">
        <f t="shared" si="0"/>
        <v>0</v>
      </c>
    </row>
    <row r="50" spans="2:7" ht="15" customHeight="1">
      <c r="B50" s="183">
        <f t="shared" si="1"/>
        <v>44</v>
      </c>
      <c r="C50" s="128" t="s">
        <v>161</v>
      </c>
      <c r="D50" s="47" t="s">
        <v>0</v>
      </c>
      <c r="E50" s="109">
        <v>10</v>
      </c>
      <c r="F50" s="245"/>
      <c r="G50" s="44">
        <f t="shared" si="0"/>
        <v>0</v>
      </c>
    </row>
    <row r="51" spans="2:7" ht="15" customHeight="1">
      <c r="B51" s="183">
        <f t="shared" si="1"/>
        <v>45</v>
      </c>
      <c r="C51" s="128" t="s">
        <v>42</v>
      </c>
      <c r="D51" s="47" t="s">
        <v>0</v>
      </c>
      <c r="E51" s="109">
        <v>2</v>
      </c>
      <c r="F51" s="245"/>
      <c r="G51" s="44">
        <f t="shared" si="0"/>
        <v>0</v>
      </c>
    </row>
    <row r="52" spans="2:7" ht="15" customHeight="1">
      <c r="B52" s="183">
        <f t="shared" si="1"/>
        <v>46</v>
      </c>
      <c r="C52" s="188" t="s">
        <v>264</v>
      </c>
      <c r="D52" s="47" t="s">
        <v>0</v>
      </c>
      <c r="E52" s="109">
        <v>4</v>
      </c>
      <c r="F52" s="245"/>
      <c r="G52" s="44">
        <f t="shared" si="0"/>
        <v>0</v>
      </c>
    </row>
    <row r="53" spans="2:7" ht="15" customHeight="1">
      <c r="B53" s="183">
        <f t="shared" si="1"/>
        <v>47</v>
      </c>
      <c r="C53" s="128" t="s">
        <v>43</v>
      </c>
      <c r="D53" s="47" t="s">
        <v>148</v>
      </c>
      <c r="E53" s="109">
        <v>7</v>
      </c>
      <c r="F53" s="245"/>
      <c r="G53" s="44">
        <f t="shared" si="0"/>
        <v>0</v>
      </c>
    </row>
    <row r="54" spans="2:7" ht="15" customHeight="1">
      <c r="B54" s="183">
        <f t="shared" si="1"/>
        <v>48</v>
      </c>
      <c r="C54" s="128" t="s">
        <v>44</v>
      </c>
      <c r="D54" s="47" t="s">
        <v>0</v>
      </c>
      <c r="E54" s="109">
        <v>10</v>
      </c>
      <c r="F54" s="245"/>
      <c r="G54" s="44">
        <f t="shared" si="0"/>
        <v>0</v>
      </c>
    </row>
    <row r="55" spans="2:7" ht="15" customHeight="1">
      <c r="B55" s="183">
        <f t="shared" si="1"/>
        <v>49</v>
      </c>
      <c r="C55" s="128" t="s">
        <v>112</v>
      </c>
      <c r="D55" s="88" t="s">
        <v>0</v>
      </c>
      <c r="E55" s="109">
        <v>2</v>
      </c>
      <c r="F55" s="245"/>
      <c r="G55" s="44">
        <f t="shared" si="0"/>
        <v>0</v>
      </c>
    </row>
    <row r="56" spans="2:7" ht="24" customHeight="1">
      <c r="B56" s="183">
        <f t="shared" si="1"/>
        <v>50</v>
      </c>
      <c r="C56" s="128" t="s">
        <v>177</v>
      </c>
      <c r="D56" s="88" t="s">
        <v>0</v>
      </c>
      <c r="E56" s="109">
        <v>23</v>
      </c>
      <c r="F56" s="245"/>
      <c r="G56" s="44">
        <f t="shared" si="0"/>
        <v>0</v>
      </c>
    </row>
    <row r="57" spans="2:7" ht="24" customHeight="1">
      <c r="B57" s="183">
        <f t="shared" si="1"/>
        <v>51</v>
      </c>
      <c r="C57" s="128" t="s">
        <v>258</v>
      </c>
      <c r="D57" s="47" t="s">
        <v>0</v>
      </c>
      <c r="E57" s="109">
        <v>15</v>
      </c>
      <c r="F57" s="245"/>
      <c r="G57" s="44">
        <f t="shared" si="0"/>
        <v>0</v>
      </c>
    </row>
    <row r="58" spans="2:7" ht="24" customHeight="1">
      <c r="B58" s="183">
        <f t="shared" si="1"/>
        <v>52</v>
      </c>
      <c r="C58" s="128" t="s">
        <v>45</v>
      </c>
      <c r="D58" s="47" t="s">
        <v>0</v>
      </c>
      <c r="E58" s="109">
        <v>8</v>
      </c>
      <c r="F58" s="245"/>
      <c r="G58" s="44">
        <f t="shared" si="0"/>
        <v>0</v>
      </c>
    </row>
    <row r="59" spans="2:7" ht="24" customHeight="1">
      <c r="B59" s="183">
        <f t="shared" si="1"/>
        <v>53</v>
      </c>
      <c r="C59" s="128" t="s">
        <v>233</v>
      </c>
      <c r="D59" s="47" t="s">
        <v>0</v>
      </c>
      <c r="E59" s="109">
        <v>23</v>
      </c>
      <c r="F59" s="245"/>
      <c r="G59" s="44">
        <f t="shared" si="0"/>
        <v>0</v>
      </c>
    </row>
    <row r="60" spans="2:7" ht="15" customHeight="1">
      <c r="B60" s="183">
        <f t="shared" si="1"/>
        <v>54</v>
      </c>
      <c r="C60" s="128" t="s">
        <v>265</v>
      </c>
      <c r="D60" s="47" t="s">
        <v>0</v>
      </c>
      <c r="E60" s="109">
        <v>8</v>
      </c>
      <c r="F60" s="245"/>
      <c r="G60" s="44">
        <f t="shared" si="0"/>
        <v>0</v>
      </c>
    </row>
    <row r="61" spans="2:7" ht="15" customHeight="1">
      <c r="B61" s="183">
        <f t="shared" si="1"/>
        <v>55</v>
      </c>
      <c r="C61" s="128" t="s">
        <v>162</v>
      </c>
      <c r="D61" s="47" t="s">
        <v>0</v>
      </c>
      <c r="E61" s="109">
        <v>23</v>
      </c>
      <c r="F61" s="245"/>
      <c r="G61" s="44">
        <f t="shared" si="0"/>
        <v>0</v>
      </c>
    </row>
    <row r="62" spans="2:7" ht="15" customHeight="1">
      <c r="B62" s="183">
        <f t="shared" si="1"/>
        <v>56</v>
      </c>
      <c r="C62" s="128" t="s">
        <v>46</v>
      </c>
      <c r="D62" s="47" t="s">
        <v>0</v>
      </c>
      <c r="E62" s="109">
        <v>7</v>
      </c>
      <c r="F62" s="245"/>
      <c r="G62" s="44">
        <f t="shared" si="0"/>
        <v>0</v>
      </c>
    </row>
    <row r="63" spans="2:7" ht="15" customHeight="1">
      <c r="B63" s="183">
        <f t="shared" si="1"/>
        <v>57</v>
      </c>
      <c r="C63" s="144" t="s">
        <v>163</v>
      </c>
      <c r="D63" s="90" t="s">
        <v>0</v>
      </c>
      <c r="E63" s="190">
        <v>1</v>
      </c>
      <c r="F63" s="245"/>
      <c r="G63" s="44">
        <f t="shared" si="0"/>
        <v>0</v>
      </c>
    </row>
    <row r="64" spans="2:7" ht="15" customHeight="1">
      <c r="B64" s="183">
        <f t="shared" si="1"/>
        <v>58</v>
      </c>
      <c r="C64" s="128" t="s">
        <v>47</v>
      </c>
      <c r="D64" s="47" t="s">
        <v>0</v>
      </c>
      <c r="E64" s="109">
        <v>25</v>
      </c>
      <c r="F64" s="245"/>
      <c r="G64" s="44">
        <f t="shared" si="0"/>
        <v>0</v>
      </c>
    </row>
    <row r="65" spans="2:7" ht="15" customHeight="1">
      <c r="B65" s="183">
        <f t="shared" si="1"/>
        <v>59</v>
      </c>
      <c r="C65" s="128" t="s">
        <v>48</v>
      </c>
      <c r="D65" s="47" t="s">
        <v>0</v>
      </c>
      <c r="E65" s="109">
        <v>15</v>
      </c>
      <c r="F65" s="245"/>
      <c r="G65" s="44">
        <f t="shared" si="0"/>
        <v>0</v>
      </c>
    </row>
    <row r="66" spans="2:7" ht="15" customHeight="1">
      <c r="B66" s="183">
        <f t="shared" si="1"/>
        <v>60</v>
      </c>
      <c r="C66" s="128" t="s">
        <v>49</v>
      </c>
      <c r="D66" s="47" t="s">
        <v>0</v>
      </c>
      <c r="E66" s="109">
        <v>25</v>
      </c>
      <c r="F66" s="245"/>
      <c r="G66" s="44">
        <f t="shared" si="0"/>
        <v>0</v>
      </c>
    </row>
    <row r="67" spans="2:7" ht="15" customHeight="1">
      <c r="B67" s="183">
        <f t="shared" si="1"/>
        <v>61</v>
      </c>
      <c r="C67" s="128" t="s">
        <v>113</v>
      </c>
      <c r="D67" s="88" t="s">
        <v>0</v>
      </c>
      <c r="E67" s="109">
        <v>2</v>
      </c>
      <c r="F67" s="245"/>
      <c r="G67" s="44">
        <f t="shared" si="0"/>
        <v>0</v>
      </c>
    </row>
    <row r="68" spans="2:7" ht="15" customHeight="1">
      <c r="B68" s="183">
        <f t="shared" si="1"/>
        <v>62</v>
      </c>
      <c r="C68" s="128" t="s">
        <v>164</v>
      </c>
      <c r="D68" s="47" t="s">
        <v>0</v>
      </c>
      <c r="E68" s="109">
        <v>10</v>
      </c>
      <c r="F68" s="245"/>
      <c r="G68" s="44">
        <f t="shared" si="0"/>
        <v>0</v>
      </c>
    </row>
    <row r="69" spans="2:7" ht="24" customHeight="1">
      <c r="B69" s="183">
        <f t="shared" si="1"/>
        <v>63</v>
      </c>
      <c r="C69" s="128" t="s">
        <v>246</v>
      </c>
      <c r="D69" s="47" t="s">
        <v>0</v>
      </c>
      <c r="E69" s="109">
        <v>12</v>
      </c>
      <c r="F69" s="245"/>
      <c r="G69" s="44">
        <f t="shared" si="0"/>
        <v>0</v>
      </c>
    </row>
    <row r="70" spans="2:7" ht="41.25" customHeight="1">
      <c r="B70" s="183">
        <f t="shared" si="1"/>
        <v>64</v>
      </c>
      <c r="C70" s="144" t="s">
        <v>270</v>
      </c>
      <c r="D70" s="90" t="s">
        <v>0</v>
      </c>
      <c r="E70" s="190">
        <v>8</v>
      </c>
      <c r="F70" s="245"/>
      <c r="G70" s="44">
        <f t="shared" si="0"/>
        <v>0</v>
      </c>
    </row>
    <row r="71" spans="2:7" ht="27" customHeight="1">
      <c r="B71" s="183">
        <f t="shared" si="1"/>
        <v>65</v>
      </c>
      <c r="C71" s="128" t="s">
        <v>50</v>
      </c>
      <c r="D71" s="47" t="s">
        <v>0</v>
      </c>
      <c r="E71" s="109">
        <v>2</v>
      </c>
      <c r="F71" s="245"/>
      <c r="G71" s="44">
        <f t="shared" si="0"/>
        <v>0</v>
      </c>
    </row>
    <row r="72" spans="2:7" ht="24" customHeight="1">
      <c r="B72" s="183">
        <f t="shared" si="1"/>
        <v>66</v>
      </c>
      <c r="C72" s="128" t="s">
        <v>268</v>
      </c>
      <c r="D72" s="47" t="s">
        <v>0</v>
      </c>
      <c r="E72" s="109">
        <v>4</v>
      </c>
      <c r="F72" s="245"/>
      <c r="G72" s="44">
        <f aca="true" t="shared" si="2" ref="G72:G111">ROUNDUP(E72*F72,2)</f>
        <v>0</v>
      </c>
    </row>
    <row r="73" spans="2:7" ht="36" customHeight="1">
      <c r="B73" s="183">
        <f aca="true" t="shared" si="3" ref="B73:B108">ROW(A67)</f>
        <v>67</v>
      </c>
      <c r="C73" s="128" t="s">
        <v>259</v>
      </c>
      <c r="D73" s="47" t="s">
        <v>4</v>
      </c>
      <c r="E73" s="109">
        <v>14</v>
      </c>
      <c r="F73" s="245"/>
      <c r="G73" s="44">
        <f t="shared" si="2"/>
        <v>0</v>
      </c>
    </row>
    <row r="74" spans="2:7" ht="15" customHeight="1">
      <c r="B74" s="183">
        <f t="shared" si="3"/>
        <v>68</v>
      </c>
      <c r="C74" s="128" t="s">
        <v>51</v>
      </c>
      <c r="D74" s="47" t="s">
        <v>0</v>
      </c>
      <c r="E74" s="109">
        <v>27</v>
      </c>
      <c r="F74" s="245"/>
      <c r="G74" s="44">
        <f t="shared" si="2"/>
        <v>0</v>
      </c>
    </row>
    <row r="75" spans="2:7" ht="15" customHeight="1">
      <c r="B75" s="183">
        <f t="shared" si="3"/>
        <v>69</v>
      </c>
      <c r="C75" s="128" t="s">
        <v>52</v>
      </c>
      <c r="D75" s="47" t="s">
        <v>0</v>
      </c>
      <c r="E75" s="109">
        <v>10</v>
      </c>
      <c r="F75" s="245"/>
      <c r="G75" s="44">
        <f t="shared" si="2"/>
        <v>0</v>
      </c>
    </row>
    <row r="76" spans="2:7" ht="24.75" customHeight="1">
      <c r="B76" s="183">
        <f t="shared" si="3"/>
        <v>70</v>
      </c>
      <c r="C76" s="128" t="s">
        <v>269</v>
      </c>
      <c r="D76" s="88" t="s">
        <v>0</v>
      </c>
      <c r="E76" s="109">
        <v>12</v>
      </c>
      <c r="F76" s="245"/>
      <c r="G76" s="44">
        <f t="shared" si="2"/>
        <v>0</v>
      </c>
    </row>
    <row r="77" spans="2:7" ht="24.75" customHeight="1">
      <c r="B77" s="183">
        <f t="shared" si="3"/>
        <v>71</v>
      </c>
      <c r="C77" s="144" t="s">
        <v>251</v>
      </c>
      <c r="D77" s="91" t="s">
        <v>0</v>
      </c>
      <c r="E77" s="190">
        <v>6</v>
      </c>
      <c r="F77" s="245"/>
      <c r="G77" s="44">
        <f t="shared" si="2"/>
        <v>0</v>
      </c>
    </row>
    <row r="78" spans="2:7" ht="15" customHeight="1">
      <c r="B78" s="183">
        <f t="shared" si="3"/>
        <v>72</v>
      </c>
      <c r="C78" s="128" t="s">
        <v>53</v>
      </c>
      <c r="D78" s="47" t="s">
        <v>148</v>
      </c>
      <c r="E78" s="109">
        <v>15</v>
      </c>
      <c r="F78" s="245"/>
      <c r="G78" s="44">
        <f t="shared" si="2"/>
        <v>0</v>
      </c>
    </row>
    <row r="79" spans="2:9" ht="35.25" customHeight="1">
      <c r="B79" s="183">
        <f t="shared" si="3"/>
        <v>73</v>
      </c>
      <c r="C79" s="128" t="s">
        <v>271</v>
      </c>
      <c r="D79" s="47" t="s">
        <v>0</v>
      </c>
      <c r="E79" s="109">
        <v>25</v>
      </c>
      <c r="F79" s="245"/>
      <c r="G79" s="44">
        <f t="shared" si="2"/>
        <v>0</v>
      </c>
      <c r="I79" s="201"/>
    </row>
    <row r="80" spans="2:7" ht="15" customHeight="1">
      <c r="B80" s="183">
        <f t="shared" si="3"/>
        <v>74</v>
      </c>
      <c r="C80" s="128" t="s">
        <v>178</v>
      </c>
      <c r="D80" s="47" t="s">
        <v>148</v>
      </c>
      <c r="E80" s="109">
        <v>9</v>
      </c>
      <c r="F80" s="245"/>
      <c r="G80" s="44">
        <f t="shared" si="2"/>
        <v>0</v>
      </c>
    </row>
    <row r="81" spans="2:7" ht="15" customHeight="1">
      <c r="B81" s="183">
        <f t="shared" si="3"/>
        <v>75</v>
      </c>
      <c r="C81" s="128" t="s">
        <v>267</v>
      </c>
      <c r="D81" s="47" t="s">
        <v>0</v>
      </c>
      <c r="E81" s="109">
        <v>50</v>
      </c>
      <c r="F81" s="245"/>
      <c r="G81" s="44">
        <f t="shared" si="2"/>
        <v>0</v>
      </c>
    </row>
    <row r="82" spans="2:7" ht="15" customHeight="1">
      <c r="B82" s="183">
        <f t="shared" si="3"/>
        <v>76</v>
      </c>
      <c r="C82" s="128" t="s">
        <v>54</v>
      </c>
      <c r="D82" s="47" t="s">
        <v>0</v>
      </c>
      <c r="E82" s="109">
        <v>20</v>
      </c>
      <c r="F82" s="245"/>
      <c r="G82" s="44">
        <f t="shared" si="2"/>
        <v>0</v>
      </c>
    </row>
    <row r="83" spans="2:7" ht="24" customHeight="1">
      <c r="B83" s="183">
        <f t="shared" si="3"/>
        <v>77</v>
      </c>
      <c r="C83" s="128" t="s">
        <v>55</v>
      </c>
      <c r="D83" s="47" t="s">
        <v>0</v>
      </c>
      <c r="E83" s="109">
        <v>20</v>
      </c>
      <c r="F83" s="245"/>
      <c r="G83" s="44">
        <f t="shared" si="2"/>
        <v>0</v>
      </c>
    </row>
    <row r="84" spans="2:7" ht="24" customHeight="1">
      <c r="B84" s="183">
        <f t="shared" si="3"/>
        <v>78</v>
      </c>
      <c r="C84" s="128" t="s">
        <v>56</v>
      </c>
      <c r="D84" s="47" t="s">
        <v>29</v>
      </c>
      <c r="E84" s="109">
        <v>8</v>
      </c>
      <c r="F84" s="245"/>
      <c r="G84" s="44">
        <f t="shared" si="2"/>
        <v>0</v>
      </c>
    </row>
    <row r="85" spans="2:7" ht="15" customHeight="1">
      <c r="B85" s="183">
        <f t="shared" si="3"/>
        <v>79</v>
      </c>
      <c r="C85" s="142" t="s">
        <v>57</v>
      </c>
      <c r="D85" s="47" t="s">
        <v>0</v>
      </c>
      <c r="E85" s="109">
        <v>10</v>
      </c>
      <c r="F85" s="245"/>
      <c r="G85" s="44">
        <f t="shared" si="2"/>
        <v>0</v>
      </c>
    </row>
    <row r="86" spans="2:7" ht="35.25" customHeight="1">
      <c r="B86" s="183">
        <f t="shared" si="3"/>
        <v>80</v>
      </c>
      <c r="C86" s="128" t="s">
        <v>248</v>
      </c>
      <c r="D86" s="47" t="s">
        <v>0</v>
      </c>
      <c r="E86" s="109">
        <v>15</v>
      </c>
      <c r="F86" s="245"/>
      <c r="G86" s="44">
        <f t="shared" si="2"/>
        <v>0</v>
      </c>
    </row>
    <row r="87" spans="2:7" ht="15" customHeight="1">
      <c r="B87" s="184">
        <f t="shared" si="3"/>
        <v>81</v>
      </c>
      <c r="C87" s="142" t="s">
        <v>58</v>
      </c>
      <c r="D87" s="47" t="s">
        <v>0</v>
      </c>
      <c r="E87" s="109">
        <v>4</v>
      </c>
      <c r="F87" s="245"/>
      <c r="G87" s="44">
        <f t="shared" si="2"/>
        <v>0</v>
      </c>
    </row>
    <row r="88" spans="2:7" ht="15" customHeight="1">
      <c r="B88" s="184">
        <f t="shared" si="3"/>
        <v>82</v>
      </c>
      <c r="C88" s="142" t="s">
        <v>59</v>
      </c>
      <c r="D88" s="47" t="s">
        <v>24</v>
      </c>
      <c r="E88" s="109">
        <v>25</v>
      </c>
      <c r="F88" s="245"/>
      <c r="G88" s="44">
        <f t="shared" si="2"/>
        <v>0</v>
      </c>
    </row>
    <row r="89" spans="2:7" ht="15" customHeight="1">
      <c r="B89" s="183">
        <f t="shared" si="3"/>
        <v>83</v>
      </c>
      <c r="C89" s="142" t="s">
        <v>60</v>
      </c>
      <c r="D89" s="47" t="s">
        <v>24</v>
      </c>
      <c r="E89" s="109">
        <v>25</v>
      </c>
      <c r="F89" s="245"/>
      <c r="G89" s="44">
        <f t="shared" si="2"/>
        <v>0</v>
      </c>
    </row>
    <row r="90" spans="2:7" ht="15" customHeight="1">
      <c r="B90" s="183">
        <f t="shared" si="3"/>
        <v>84</v>
      </c>
      <c r="C90" s="142" t="s">
        <v>234</v>
      </c>
      <c r="D90" s="47" t="s">
        <v>0</v>
      </c>
      <c r="E90" s="109">
        <v>12</v>
      </c>
      <c r="F90" s="245"/>
      <c r="G90" s="44">
        <f t="shared" si="2"/>
        <v>0</v>
      </c>
    </row>
    <row r="91" spans="2:7" ht="36" customHeight="1">
      <c r="B91" s="183">
        <f t="shared" si="3"/>
        <v>85</v>
      </c>
      <c r="C91" s="128" t="s">
        <v>247</v>
      </c>
      <c r="D91" s="47" t="s">
        <v>0</v>
      </c>
      <c r="E91" s="109">
        <v>15</v>
      </c>
      <c r="F91" s="245"/>
      <c r="G91" s="44">
        <f t="shared" si="2"/>
        <v>0</v>
      </c>
    </row>
    <row r="92" spans="2:7" ht="15" customHeight="1">
      <c r="B92" s="183">
        <f t="shared" si="3"/>
        <v>86</v>
      </c>
      <c r="C92" s="142" t="s">
        <v>61</v>
      </c>
      <c r="D92" s="47" t="s">
        <v>0</v>
      </c>
      <c r="E92" s="109">
        <v>4</v>
      </c>
      <c r="F92" s="245"/>
      <c r="G92" s="44">
        <f t="shared" si="2"/>
        <v>0</v>
      </c>
    </row>
    <row r="93" spans="2:7" ht="24.75" customHeight="1">
      <c r="B93" s="183">
        <f t="shared" si="3"/>
        <v>87</v>
      </c>
      <c r="C93" s="173" t="s">
        <v>175</v>
      </c>
      <c r="D93" s="47" t="s">
        <v>0</v>
      </c>
      <c r="E93" s="109">
        <v>10</v>
      </c>
      <c r="F93" s="245"/>
      <c r="G93" s="44">
        <f t="shared" si="2"/>
        <v>0</v>
      </c>
    </row>
    <row r="94" spans="2:7" ht="15" customHeight="1">
      <c r="B94" s="183">
        <f t="shared" si="3"/>
        <v>88</v>
      </c>
      <c r="C94" s="128" t="s">
        <v>266</v>
      </c>
      <c r="D94" s="47" t="s">
        <v>15</v>
      </c>
      <c r="E94" s="109">
        <v>20</v>
      </c>
      <c r="F94" s="245"/>
      <c r="G94" s="44">
        <f t="shared" si="2"/>
        <v>0</v>
      </c>
    </row>
    <row r="95" spans="2:7" ht="15" customHeight="1">
      <c r="B95" s="183">
        <f t="shared" si="3"/>
        <v>89</v>
      </c>
      <c r="C95" s="128" t="s">
        <v>62</v>
      </c>
      <c r="D95" s="47" t="s">
        <v>29</v>
      </c>
      <c r="E95" s="109">
        <v>20</v>
      </c>
      <c r="F95" s="245"/>
      <c r="G95" s="44">
        <f t="shared" si="2"/>
        <v>0</v>
      </c>
    </row>
    <row r="96" spans="2:7" ht="15" customHeight="1">
      <c r="B96" s="183">
        <f t="shared" si="3"/>
        <v>90</v>
      </c>
      <c r="C96" s="128" t="s">
        <v>63</v>
      </c>
      <c r="D96" s="47" t="s">
        <v>29</v>
      </c>
      <c r="E96" s="109">
        <v>20</v>
      </c>
      <c r="F96" s="245"/>
      <c r="G96" s="44">
        <f t="shared" si="2"/>
        <v>0</v>
      </c>
    </row>
    <row r="97" spans="2:7" ht="15" customHeight="1">
      <c r="B97" s="183">
        <f t="shared" si="3"/>
        <v>91</v>
      </c>
      <c r="C97" s="146" t="s">
        <v>64</v>
      </c>
      <c r="D97" s="92" t="s">
        <v>29</v>
      </c>
      <c r="E97" s="109">
        <v>20</v>
      </c>
      <c r="F97" s="245"/>
      <c r="G97" s="44">
        <f t="shared" si="2"/>
        <v>0</v>
      </c>
    </row>
    <row r="98" spans="2:7" ht="15" customHeight="1">
      <c r="B98" s="183">
        <f t="shared" si="3"/>
        <v>92</v>
      </c>
      <c r="C98" s="128" t="s">
        <v>235</v>
      </c>
      <c r="D98" s="47" t="s">
        <v>29</v>
      </c>
      <c r="E98" s="109">
        <v>30</v>
      </c>
      <c r="F98" s="245"/>
      <c r="G98" s="44">
        <f t="shared" si="2"/>
        <v>0</v>
      </c>
    </row>
    <row r="99" spans="2:7" ht="15" customHeight="1">
      <c r="B99" s="183">
        <f t="shared" si="3"/>
        <v>93</v>
      </c>
      <c r="C99" s="128" t="s">
        <v>65</v>
      </c>
      <c r="D99" s="47" t="s">
        <v>29</v>
      </c>
      <c r="E99" s="109">
        <v>20</v>
      </c>
      <c r="F99" s="245"/>
      <c r="G99" s="44">
        <f t="shared" si="2"/>
        <v>0</v>
      </c>
    </row>
    <row r="100" spans="2:7" ht="24" customHeight="1">
      <c r="B100" s="183">
        <f t="shared" si="3"/>
        <v>94</v>
      </c>
      <c r="C100" s="128" t="s">
        <v>237</v>
      </c>
      <c r="D100" s="47" t="s">
        <v>29</v>
      </c>
      <c r="E100" s="110">
        <v>20</v>
      </c>
      <c r="F100" s="245"/>
      <c r="G100" s="44">
        <f t="shared" si="2"/>
        <v>0</v>
      </c>
    </row>
    <row r="101" spans="2:7" ht="24" customHeight="1">
      <c r="B101" s="183">
        <f t="shared" si="3"/>
        <v>95</v>
      </c>
      <c r="C101" s="128" t="s">
        <v>218</v>
      </c>
      <c r="D101" s="47" t="s">
        <v>29</v>
      </c>
      <c r="E101" s="110">
        <v>20</v>
      </c>
      <c r="F101" s="245"/>
      <c r="G101" s="44">
        <f t="shared" si="2"/>
        <v>0</v>
      </c>
    </row>
    <row r="102" spans="2:7" ht="37.5" customHeight="1">
      <c r="B102" s="183">
        <f t="shared" si="3"/>
        <v>96</v>
      </c>
      <c r="C102" s="128" t="s">
        <v>236</v>
      </c>
      <c r="D102" s="47" t="s">
        <v>29</v>
      </c>
      <c r="E102" s="109">
        <v>30</v>
      </c>
      <c r="F102" s="245"/>
      <c r="G102" s="44">
        <f t="shared" si="2"/>
        <v>0</v>
      </c>
    </row>
    <row r="103" spans="2:7" ht="60" customHeight="1">
      <c r="B103" s="183">
        <f t="shared" si="3"/>
        <v>97</v>
      </c>
      <c r="C103" s="128" t="s">
        <v>66</v>
      </c>
      <c r="D103" s="48" t="s">
        <v>29</v>
      </c>
      <c r="E103" s="129">
        <v>100</v>
      </c>
      <c r="F103" s="245"/>
      <c r="G103" s="44">
        <f t="shared" si="2"/>
        <v>0</v>
      </c>
    </row>
    <row r="104" spans="2:7" ht="24" customHeight="1">
      <c r="B104" s="183">
        <f t="shared" si="3"/>
        <v>98</v>
      </c>
      <c r="C104" s="143" t="s">
        <v>213</v>
      </c>
      <c r="D104" s="47" t="s">
        <v>13</v>
      </c>
      <c r="E104" s="109">
        <v>10</v>
      </c>
      <c r="F104" s="245"/>
      <c r="G104" s="44">
        <f t="shared" si="2"/>
        <v>0</v>
      </c>
    </row>
    <row r="105" spans="2:7" ht="15" customHeight="1">
      <c r="B105" s="183">
        <f t="shared" si="3"/>
        <v>99</v>
      </c>
      <c r="C105" s="143" t="s">
        <v>67</v>
      </c>
      <c r="D105" s="47" t="s">
        <v>13</v>
      </c>
      <c r="E105" s="109">
        <v>90</v>
      </c>
      <c r="F105" s="245"/>
      <c r="G105" s="44">
        <f t="shared" si="2"/>
        <v>0</v>
      </c>
    </row>
    <row r="106" spans="2:7" ht="24" customHeight="1">
      <c r="B106" s="183">
        <f t="shared" si="3"/>
        <v>100</v>
      </c>
      <c r="C106" s="46" t="s">
        <v>215</v>
      </c>
      <c r="D106" s="47" t="s">
        <v>68</v>
      </c>
      <c r="E106" s="109">
        <v>22</v>
      </c>
      <c r="F106" s="245"/>
      <c r="G106" s="44">
        <f t="shared" si="2"/>
        <v>0</v>
      </c>
    </row>
    <row r="107" spans="2:7" ht="15" customHeight="1">
      <c r="B107" s="183">
        <f t="shared" si="3"/>
        <v>101</v>
      </c>
      <c r="C107" s="46" t="s">
        <v>214</v>
      </c>
      <c r="D107" s="47" t="s">
        <v>68</v>
      </c>
      <c r="E107" s="109">
        <v>198</v>
      </c>
      <c r="F107" s="245"/>
      <c r="G107" s="44">
        <f t="shared" si="2"/>
        <v>0</v>
      </c>
    </row>
    <row r="108" spans="2:7" ht="15" customHeight="1">
      <c r="B108" s="183">
        <f t="shared" si="3"/>
        <v>102</v>
      </c>
      <c r="C108" s="46" t="s">
        <v>69</v>
      </c>
      <c r="D108" s="47" t="s">
        <v>148</v>
      </c>
      <c r="E108" s="109">
        <v>240</v>
      </c>
      <c r="F108" s="245"/>
      <c r="G108" s="44">
        <f t="shared" si="2"/>
        <v>0</v>
      </c>
    </row>
    <row r="109" spans="2:7" ht="19.5" customHeight="1">
      <c r="B109" s="210"/>
      <c r="C109" s="212" t="s">
        <v>70</v>
      </c>
      <c r="D109" s="50"/>
      <c r="E109" s="211"/>
      <c r="F109" s="186"/>
      <c r="G109" s="187"/>
    </row>
    <row r="110" spans="2:7" ht="15" customHeight="1">
      <c r="B110" s="183" t="s">
        <v>216</v>
      </c>
      <c r="C110" s="46" t="s">
        <v>71</v>
      </c>
      <c r="D110" s="47" t="s">
        <v>148</v>
      </c>
      <c r="E110" s="109">
        <v>60</v>
      </c>
      <c r="F110" s="245"/>
      <c r="G110" s="44">
        <f t="shared" si="2"/>
        <v>0</v>
      </c>
    </row>
    <row r="111" spans="2:7" ht="15" customHeight="1" thickBot="1">
      <c r="B111" s="185" t="s">
        <v>217</v>
      </c>
      <c r="C111" s="93" t="s">
        <v>72</v>
      </c>
      <c r="D111" s="94" t="s">
        <v>148</v>
      </c>
      <c r="E111" s="174">
        <v>9</v>
      </c>
      <c r="F111" s="246"/>
      <c r="G111" s="44">
        <f t="shared" si="2"/>
        <v>0</v>
      </c>
    </row>
    <row r="112" spans="1:7" ht="12.75" customHeight="1" thickBot="1">
      <c r="A112" s="45"/>
      <c r="B112" s="168"/>
      <c r="C112" s="51"/>
      <c r="D112" s="51"/>
      <c r="E112" s="51"/>
      <c r="G112" s="51"/>
    </row>
    <row r="113" spans="2:7" ht="24" customHeight="1" thickBot="1">
      <c r="B113" s="169" t="s">
        <v>5</v>
      </c>
      <c r="C113" s="52" t="s">
        <v>8</v>
      </c>
      <c r="D113" s="53" t="s">
        <v>9</v>
      </c>
      <c r="E113" s="229">
        <f>SUM(G7:G111)</f>
        <v>0</v>
      </c>
      <c r="F113" s="230"/>
      <c r="G113" s="231"/>
    </row>
  </sheetData>
  <sheetProtection password="D2AF" sheet="1" formatCells="0" formatColumns="0" formatRows="0" insertColumns="0" insertRows="0" insertHyperlinks="0" deleteColumns="0" deleteRows="0" sort="0" autoFilter="0" pivotTables="0"/>
  <mergeCells count="5">
    <mergeCell ref="B1:G1"/>
    <mergeCell ref="B3:G3"/>
    <mergeCell ref="B4:G4"/>
    <mergeCell ref="B2:G2"/>
    <mergeCell ref="E113:G113"/>
  </mergeCells>
  <printOptions/>
  <pageMargins left="0.31496062992125984" right="0.11811023622047245" top="0.5511811023622047" bottom="0.15748031496062992" header="0.31496062992125984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5.140625" style="2" customWidth="1"/>
    <col min="3" max="3" width="67.28125" style="4" customWidth="1"/>
    <col min="4" max="4" width="5.421875" style="4" customWidth="1"/>
    <col min="5" max="5" width="8.421875" style="5" customWidth="1"/>
    <col min="6" max="6" width="9.00390625" style="124" customWidth="1"/>
    <col min="7" max="7" width="8.57421875" style="23" customWidth="1"/>
    <col min="8" max="8" width="9.140625" style="3" customWidth="1"/>
    <col min="9" max="16384" width="9.140625" style="3" customWidth="1"/>
  </cols>
  <sheetData>
    <row r="1" spans="2:7" ht="11.25" customHeight="1">
      <c r="B1" s="217" t="s">
        <v>151</v>
      </c>
      <c r="C1" s="217"/>
      <c r="D1" s="217"/>
      <c r="E1" s="171"/>
      <c r="F1" s="107"/>
      <c r="G1" s="3"/>
    </row>
    <row r="2" spans="2:7" ht="13.5" customHeight="1">
      <c r="B2" s="191" t="s">
        <v>165</v>
      </c>
      <c r="C2" s="62"/>
      <c r="D2" s="62"/>
      <c r="E2" s="62"/>
      <c r="F2" s="121"/>
      <c r="G2" s="62"/>
    </row>
    <row r="3" spans="2:7" ht="13.5" customHeight="1">
      <c r="B3" s="232"/>
      <c r="C3" s="232"/>
      <c r="D3" s="232"/>
      <c r="E3" s="3"/>
      <c r="F3" s="107"/>
      <c r="G3" s="3"/>
    </row>
    <row r="4" spans="2:7" ht="15.75" customHeight="1">
      <c r="B4" s="219" t="s">
        <v>152</v>
      </c>
      <c r="C4" s="219"/>
      <c r="D4" s="219"/>
      <c r="E4" s="3"/>
      <c r="F4" s="107"/>
      <c r="G4" s="3"/>
    </row>
    <row r="5" spans="2:7" ht="6.75" customHeight="1" thickBot="1">
      <c r="B5" s="233"/>
      <c r="C5" s="233"/>
      <c r="D5" s="233"/>
      <c r="E5" s="3"/>
      <c r="F5" s="107"/>
      <c r="G5" s="3"/>
    </row>
    <row r="6" spans="2:7" ht="33" customHeight="1" thickBot="1">
      <c r="B6" s="57" t="s">
        <v>139</v>
      </c>
      <c r="C6" s="27" t="s">
        <v>114</v>
      </c>
      <c r="D6" s="27" t="s">
        <v>11</v>
      </c>
      <c r="E6" s="29" t="s">
        <v>115</v>
      </c>
      <c r="F6" s="122" t="s">
        <v>116</v>
      </c>
      <c r="G6" s="40" t="s">
        <v>296</v>
      </c>
    </row>
    <row r="7" spans="2:7" ht="17.25" customHeight="1" thickBot="1">
      <c r="B7" s="6" t="s">
        <v>7</v>
      </c>
      <c r="C7" s="234" t="s">
        <v>73</v>
      </c>
      <c r="D7" s="234"/>
      <c r="E7" s="234"/>
      <c r="F7" s="234"/>
      <c r="G7" s="149"/>
    </row>
    <row r="8" spans="2:7" ht="15" customHeight="1">
      <c r="B8" s="192">
        <f>ROW(A1)</f>
        <v>1</v>
      </c>
      <c r="C8" s="95" t="s">
        <v>117</v>
      </c>
      <c r="D8" s="96" t="s">
        <v>15</v>
      </c>
      <c r="E8" s="177">
        <v>10</v>
      </c>
      <c r="F8" s="247"/>
      <c r="G8" s="150">
        <f>ROUNDUP(E8*F8,2)</f>
        <v>0</v>
      </c>
    </row>
    <row r="9" spans="2:7" ht="15" customHeight="1">
      <c r="B9" s="193">
        <f>ROW(A2)</f>
        <v>2</v>
      </c>
      <c r="C9" s="97" t="s">
        <v>118</v>
      </c>
      <c r="D9" s="98" t="s">
        <v>15</v>
      </c>
      <c r="E9" s="178">
        <v>10</v>
      </c>
      <c r="F9" s="248"/>
      <c r="G9" s="104">
        <f aca="true" t="shared" si="0" ref="G9:G72">ROUNDUP(E9*F9,2)</f>
        <v>0</v>
      </c>
    </row>
    <row r="10" spans="2:7" ht="15" customHeight="1">
      <c r="B10" s="193">
        <f aca="true" t="shared" si="1" ref="B10:B74">ROW(A3)</f>
        <v>3</v>
      </c>
      <c r="C10" s="99" t="s">
        <v>74</v>
      </c>
      <c r="D10" s="100" t="s">
        <v>15</v>
      </c>
      <c r="E10" s="108">
        <v>30</v>
      </c>
      <c r="F10" s="248"/>
      <c r="G10" s="104">
        <f t="shared" si="0"/>
        <v>0</v>
      </c>
    </row>
    <row r="11" spans="2:7" ht="15" customHeight="1">
      <c r="B11" s="194">
        <f t="shared" si="1"/>
        <v>4</v>
      </c>
      <c r="C11" s="99" t="s">
        <v>190</v>
      </c>
      <c r="D11" s="100" t="s">
        <v>15</v>
      </c>
      <c r="E11" s="131">
        <v>30</v>
      </c>
      <c r="F11" s="248"/>
      <c r="G11" s="104">
        <f t="shared" si="0"/>
        <v>0</v>
      </c>
    </row>
    <row r="12" spans="2:7" ht="15" customHeight="1">
      <c r="B12" s="194">
        <f t="shared" si="1"/>
        <v>5</v>
      </c>
      <c r="C12" s="99" t="s">
        <v>191</v>
      </c>
      <c r="D12" s="100" t="s">
        <v>15</v>
      </c>
      <c r="E12" s="131">
        <v>10</v>
      </c>
      <c r="F12" s="248"/>
      <c r="G12" s="104">
        <f t="shared" si="0"/>
        <v>0</v>
      </c>
    </row>
    <row r="13" spans="2:7" ht="15" customHeight="1">
      <c r="B13" s="194">
        <f t="shared" si="1"/>
        <v>6</v>
      </c>
      <c r="C13" s="99" t="s">
        <v>192</v>
      </c>
      <c r="D13" s="100" t="s">
        <v>15</v>
      </c>
      <c r="E13" s="131">
        <v>10</v>
      </c>
      <c r="F13" s="248"/>
      <c r="G13" s="104">
        <f t="shared" si="0"/>
        <v>0</v>
      </c>
    </row>
    <row r="14" spans="2:7" ht="15" customHeight="1">
      <c r="B14" s="194">
        <f t="shared" si="1"/>
        <v>7</v>
      </c>
      <c r="C14" s="99" t="s">
        <v>193</v>
      </c>
      <c r="D14" s="100" t="s">
        <v>15</v>
      </c>
      <c r="E14" s="131">
        <v>10</v>
      </c>
      <c r="F14" s="248"/>
      <c r="G14" s="104">
        <f t="shared" si="0"/>
        <v>0</v>
      </c>
    </row>
    <row r="15" spans="2:7" ht="15" customHeight="1">
      <c r="B15" s="194">
        <f t="shared" si="1"/>
        <v>8</v>
      </c>
      <c r="C15" s="130" t="s">
        <v>187</v>
      </c>
      <c r="D15" s="14" t="s">
        <v>15</v>
      </c>
      <c r="E15" s="108">
        <v>10</v>
      </c>
      <c r="F15" s="248"/>
      <c r="G15" s="104">
        <f t="shared" si="0"/>
        <v>0</v>
      </c>
    </row>
    <row r="16" spans="2:7" ht="15" customHeight="1">
      <c r="B16" s="194">
        <f t="shared" si="1"/>
        <v>9</v>
      </c>
      <c r="C16" s="22" t="s">
        <v>252</v>
      </c>
      <c r="D16" s="14" t="s">
        <v>15</v>
      </c>
      <c r="E16" s="108">
        <v>10</v>
      </c>
      <c r="F16" s="248"/>
      <c r="G16" s="104">
        <f t="shared" si="0"/>
        <v>0</v>
      </c>
    </row>
    <row r="17" spans="2:7" ht="15" customHeight="1">
      <c r="B17" s="194">
        <f t="shared" si="1"/>
        <v>10</v>
      </c>
      <c r="C17" s="22" t="s">
        <v>253</v>
      </c>
      <c r="D17" s="14" t="s">
        <v>15</v>
      </c>
      <c r="E17" s="108">
        <v>100</v>
      </c>
      <c r="F17" s="248"/>
      <c r="G17" s="104">
        <f t="shared" si="0"/>
        <v>0</v>
      </c>
    </row>
    <row r="18" spans="2:7" ht="15" customHeight="1">
      <c r="B18" s="194">
        <f t="shared" si="1"/>
        <v>11</v>
      </c>
      <c r="C18" s="22" t="s">
        <v>254</v>
      </c>
      <c r="D18" s="14" t="s">
        <v>15</v>
      </c>
      <c r="E18" s="108">
        <v>30</v>
      </c>
      <c r="F18" s="248"/>
      <c r="G18" s="104">
        <f t="shared" si="0"/>
        <v>0</v>
      </c>
    </row>
    <row r="19" spans="2:7" ht="15" customHeight="1">
      <c r="B19" s="194">
        <f t="shared" si="1"/>
        <v>12</v>
      </c>
      <c r="C19" s="22" t="s">
        <v>194</v>
      </c>
      <c r="D19" s="14" t="s">
        <v>15</v>
      </c>
      <c r="E19" s="108">
        <v>10</v>
      </c>
      <c r="F19" s="248"/>
      <c r="G19" s="104">
        <f t="shared" si="0"/>
        <v>0</v>
      </c>
    </row>
    <row r="20" spans="2:7" ht="15" customHeight="1">
      <c r="B20" s="194">
        <f t="shared" si="1"/>
        <v>13</v>
      </c>
      <c r="C20" s="22" t="s">
        <v>195</v>
      </c>
      <c r="D20" s="14" t="s">
        <v>15</v>
      </c>
      <c r="E20" s="108">
        <v>10</v>
      </c>
      <c r="F20" s="248"/>
      <c r="G20" s="104">
        <f t="shared" si="0"/>
        <v>0</v>
      </c>
    </row>
    <row r="21" spans="2:7" ht="15" customHeight="1">
      <c r="B21" s="194">
        <f t="shared" si="1"/>
        <v>14</v>
      </c>
      <c r="C21" s="22" t="s">
        <v>196</v>
      </c>
      <c r="D21" s="14" t="s">
        <v>15</v>
      </c>
      <c r="E21" s="108">
        <v>10</v>
      </c>
      <c r="F21" s="248"/>
      <c r="G21" s="104">
        <f t="shared" si="0"/>
        <v>0</v>
      </c>
    </row>
    <row r="22" spans="2:7" ht="15" customHeight="1">
      <c r="B22" s="194">
        <f t="shared" si="1"/>
        <v>15</v>
      </c>
      <c r="C22" s="22" t="s">
        <v>241</v>
      </c>
      <c r="D22" s="14" t="s">
        <v>15</v>
      </c>
      <c r="E22" s="108">
        <v>30</v>
      </c>
      <c r="F22" s="248"/>
      <c r="G22" s="104">
        <f t="shared" si="0"/>
        <v>0</v>
      </c>
    </row>
    <row r="23" spans="2:7" ht="15" customHeight="1">
      <c r="B23" s="194">
        <f t="shared" si="1"/>
        <v>16</v>
      </c>
      <c r="C23" s="22" t="s">
        <v>242</v>
      </c>
      <c r="D23" s="14" t="s">
        <v>0</v>
      </c>
      <c r="E23" s="108">
        <v>8</v>
      </c>
      <c r="F23" s="248"/>
      <c r="G23" s="104">
        <f t="shared" si="0"/>
        <v>0</v>
      </c>
    </row>
    <row r="24" spans="2:7" ht="15" customHeight="1">
      <c r="B24" s="194">
        <f t="shared" si="1"/>
        <v>17</v>
      </c>
      <c r="C24" s="22" t="s">
        <v>75</v>
      </c>
      <c r="D24" s="14" t="s">
        <v>0</v>
      </c>
      <c r="E24" s="108">
        <v>5</v>
      </c>
      <c r="F24" s="248"/>
      <c r="G24" s="104">
        <f t="shared" si="0"/>
        <v>0</v>
      </c>
    </row>
    <row r="25" spans="2:7" ht="15" customHeight="1">
      <c r="B25" s="194">
        <f t="shared" si="1"/>
        <v>18</v>
      </c>
      <c r="C25" s="22" t="s">
        <v>166</v>
      </c>
      <c r="D25" s="14" t="s">
        <v>0</v>
      </c>
      <c r="E25" s="108">
        <v>15</v>
      </c>
      <c r="F25" s="248"/>
      <c r="G25" s="104">
        <f t="shared" si="0"/>
        <v>0</v>
      </c>
    </row>
    <row r="26" spans="2:7" ht="15" customHeight="1">
      <c r="B26" s="194">
        <f t="shared" si="1"/>
        <v>19</v>
      </c>
      <c r="C26" s="22" t="s">
        <v>167</v>
      </c>
      <c r="D26" s="14" t="s">
        <v>168</v>
      </c>
      <c r="E26" s="108">
        <v>5</v>
      </c>
      <c r="F26" s="248"/>
      <c r="G26" s="104">
        <f t="shared" si="0"/>
        <v>0</v>
      </c>
    </row>
    <row r="27" spans="2:7" ht="24" customHeight="1">
      <c r="B27" s="194">
        <f t="shared" si="1"/>
        <v>20</v>
      </c>
      <c r="C27" s="179" t="s">
        <v>206</v>
      </c>
      <c r="D27" s="14" t="s">
        <v>0</v>
      </c>
      <c r="E27" s="108">
        <v>2</v>
      </c>
      <c r="F27" s="248"/>
      <c r="G27" s="104">
        <f t="shared" si="0"/>
        <v>0</v>
      </c>
    </row>
    <row r="28" spans="2:7" ht="24" customHeight="1">
      <c r="B28" s="194">
        <f t="shared" si="1"/>
        <v>21</v>
      </c>
      <c r="C28" s="179" t="s">
        <v>207</v>
      </c>
      <c r="D28" s="14" t="s">
        <v>0</v>
      </c>
      <c r="E28" s="108">
        <v>2</v>
      </c>
      <c r="F28" s="248"/>
      <c r="G28" s="104">
        <f t="shared" si="0"/>
        <v>0</v>
      </c>
    </row>
    <row r="29" spans="2:7" ht="24" customHeight="1">
      <c r="B29" s="194">
        <f t="shared" si="1"/>
        <v>22</v>
      </c>
      <c r="C29" s="179" t="s">
        <v>208</v>
      </c>
      <c r="D29" s="14" t="s">
        <v>0</v>
      </c>
      <c r="E29" s="108">
        <v>11</v>
      </c>
      <c r="F29" s="248"/>
      <c r="G29" s="104">
        <f t="shared" si="0"/>
        <v>0</v>
      </c>
    </row>
    <row r="30" spans="2:7" ht="15" customHeight="1">
      <c r="B30" s="194">
        <f t="shared" si="1"/>
        <v>23</v>
      </c>
      <c r="C30" s="22" t="s">
        <v>76</v>
      </c>
      <c r="D30" s="14" t="s">
        <v>15</v>
      </c>
      <c r="E30" s="106">
        <v>100</v>
      </c>
      <c r="F30" s="248"/>
      <c r="G30" s="104">
        <f t="shared" si="0"/>
        <v>0</v>
      </c>
    </row>
    <row r="31" spans="2:7" ht="24" customHeight="1">
      <c r="B31" s="194">
        <f t="shared" si="1"/>
        <v>24</v>
      </c>
      <c r="C31" s="13" t="s">
        <v>77</v>
      </c>
      <c r="D31" s="14" t="s">
        <v>0</v>
      </c>
      <c r="E31" s="106">
        <v>15</v>
      </c>
      <c r="F31" s="248"/>
      <c r="G31" s="104">
        <f t="shared" si="0"/>
        <v>0</v>
      </c>
    </row>
    <row r="32" spans="2:7" ht="24" customHeight="1">
      <c r="B32" s="194">
        <f t="shared" si="1"/>
        <v>25</v>
      </c>
      <c r="C32" s="13" t="s">
        <v>78</v>
      </c>
      <c r="D32" s="14" t="s">
        <v>0</v>
      </c>
      <c r="E32" s="106">
        <v>8</v>
      </c>
      <c r="F32" s="248"/>
      <c r="G32" s="104">
        <f t="shared" si="0"/>
        <v>0</v>
      </c>
    </row>
    <row r="33" spans="2:7" ht="15" customHeight="1">
      <c r="B33" s="194">
        <f t="shared" si="1"/>
        <v>26</v>
      </c>
      <c r="C33" s="13" t="s">
        <v>79</v>
      </c>
      <c r="D33" s="14" t="s">
        <v>0</v>
      </c>
      <c r="E33" s="106">
        <v>6</v>
      </c>
      <c r="F33" s="248"/>
      <c r="G33" s="104">
        <f t="shared" si="0"/>
        <v>0</v>
      </c>
    </row>
    <row r="34" spans="2:7" ht="15" customHeight="1">
      <c r="B34" s="194">
        <f t="shared" si="1"/>
        <v>27</v>
      </c>
      <c r="C34" s="13" t="s">
        <v>80</v>
      </c>
      <c r="D34" s="14" t="s">
        <v>0</v>
      </c>
      <c r="E34" s="106">
        <v>2</v>
      </c>
      <c r="F34" s="248"/>
      <c r="G34" s="104">
        <f t="shared" si="0"/>
        <v>0</v>
      </c>
    </row>
    <row r="35" spans="2:7" ht="15" customHeight="1">
      <c r="B35" s="194">
        <f t="shared" si="1"/>
        <v>28</v>
      </c>
      <c r="C35" s="22" t="s">
        <v>255</v>
      </c>
      <c r="D35" s="14" t="s">
        <v>0</v>
      </c>
      <c r="E35" s="106">
        <v>23</v>
      </c>
      <c r="F35" s="248"/>
      <c r="G35" s="104">
        <f t="shared" si="0"/>
        <v>0</v>
      </c>
    </row>
    <row r="36" spans="2:7" ht="15" customHeight="1">
      <c r="B36" s="194">
        <f t="shared" si="1"/>
        <v>29</v>
      </c>
      <c r="C36" s="22" t="s">
        <v>81</v>
      </c>
      <c r="D36" s="14" t="s">
        <v>0</v>
      </c>
      <c r="E36" s="106">
        <v>10</v>
      </c>
      <c r="F36" s="248"/>
      <c r="G36" s="104">
        <f t="shared" si="0"/>
        <v>0</v>
      </c>
    </row>
    <row r="37" spans="2:7" ht="15" customHeight="1">
      <c r="B37" s="194">
        <f t="shared" si="1"/>
        <v>30</v>
      </c>
      <c r="C37" s="22" t="s">
        <v>82</v>
      </c>
      <c r="D37" s="14" t="s">
        <v>0</v>
      </c>
      <c r="E37" s="106">
        <v>16</v>
      </c>
      <c r="F37" s="248"/>
      <c r="G37" s="104">
        <f t="shared" si="0"/>
        <v>0</v>
      </c>
    </row>
    <row r="38" spans="2:7" ht="15" customHeight="1">
      <c r="B38" s="194">
        <f t="shared" si="1"/>
        <v>31</v>
      </c>
      <c r="C38" s="97" t="s">
        <v>119</v>
      </c>
      <c r="D38" s="100" t="s">
        <v>0</v>
      </c>
      <c r="E38" s="106">
        <v>8</v>
      </c>
      <c r="F38" s="248"/>
      <c r="G38" s="104">
        <f t="shared" si="0"/>
        <v>0</v>
      </c>
    </row>
    <row r="39" spans="2:7" ht="24" customHeight="1">
      <c r="B39" s="194">
        <f t="shared" si="1"/>
        <v>32</v>
      </c>
      <c r="C39" s="13" t="s">
        <v>83</v>
      </c>
      <c r="D39" s="14" t="s">
        <v>0</v>
      </c>
      <c r="E39" s="106">
        <v>3</v>
      </c>
      <c r="F39" s="248"/>
      <c r="G39" s="104">
        <f t="shared" si="0"/>
        <v>0</v>
      </c>
    </row>
    <row r="40" spans="2:7" ht="24" customHeight="1">
      <c r="B40" s="194">
        <f t="shared" si="1"/>
        <v>33</v>
      </c>
      <c r="C40" s="13" t="s">
        <v>84</v>
      </c>
      <c r="D40" s="14" t="s">
        <v>0</v>
      </c>
      <c r="E40" s="106">
        <v>2</v>
      </c>
      <c r="F40" s="248"/>
      <c r="G40" s="104">
        <f t="shared" si="0"/>
        <v>0</v>
      </c>
    </row>
    <row r="41" spans="2:7" ht="27" customHeight="1">
      <c r="B41" s="194">
        <f t="shared" si="1"/>
        <v>34</v>
      </c>
      <c r="C41" s="13" t="s">
        <v>226</v>
      </c>
      <c r="D41" s="14" t="s">
        <v>0</v>
      </c>
      <c r="E41" s="106">
        <v>1</v>
      </c>
      <c r="F41" s="248"/>
      <c r="G41" s="104">
        <f t="shared" si="0"/>
        <v>0</v>
      </c>
    </row>
    <row r="42" spans="2:7" ht="24" customHeight="1">
      <c r="B42" s="194">
        <f t="shared" si="1"/>
        <v>35</v>
      </c>
      <c r="C42" s="13" t="s">
        <v>85</v>
      </c>
      <c r="D42" s="20" t="s">
        <v>0</v>
      </c>
      <c r="E42" s="180">
        <v>12</v>
      </c>
      <c r="F42" s="248"/>
      <c r="G42" s="104">
        <f t="shared" si="0"/>
        <v>0</v>
      </c>
    </row>
    <row r="43" spans="2:7" ht="12">
      <c r="B43" s="194">
        <f t="shared" si="1"/>
        <v>36</v>
      </c>
      <c r="C43" s="13" t="s">
        <v>86</v>
      </c>
      <c r="D43" s="14" t="s">
        <v>0</v>
      </c>
      <c r="E43" s="106">
        <v>8</v>
      </c>
      <c r="F43" s="248"/>
      <c r="G43" s="104">
        <f t="shared" si="0"/>
        <v>0</v>
      </c>
    </row>
    <row r="44" spans="2:7" ht="24" customHeight="1">
      <c r="B44" s="193">
        <f t="shared" si="1"/>
        <v>37</v>
      </c>
      <c r="C44" s="13" t="s">
        <v>87</v>
      </c>
      <c r="D44" s="14" t="s">
        <v>0</v>
      </c>
      <c r="E44" s="106">
        <v>15</v>
      </c>
      <c r="F44" s="248"/>
      <c r="G44" s="104">
        <f t="shared" si="0"/>
        <v>0</v>
      </c>
    </row>
    <row r="45" spans="2:7" ht="12">
      <c r="B45" s="193">
        <f t="shared" si="1"/>
        <v>38</v>
      </c>
      <c r="C45" s="13" t="s">
        <v>88</v>
      </c>
      <c r="D45" s="14" t="s">
        <v>0</v>
      </c>
      <c r="E45" s="106">
        <v>10</v>
      </c>
      <c r="F45" s="248"/>
      <c r="G45" s="104">
        <f t="shared" si="0"/>
        <v>0</v>
      </c>
    </row>
    <row r="46" spans="2:7" ht="24" customHeight="1">
      <c r="B46" s="194">
        <f t="shared" si="1"/>
        <v>39</v>
      </c>
      <c r="C46" s="13" t="s">
        <v>89</v>
      </c>
      <c r="D46" s="14" t="s">
        <v>0</v>
      </c>
      <c r="E46" s="106">
        <v>9</v>
      </c>
      <c r="F46" s="248"/>
      <c r="G46" s="104">
        <f t="shared" si="0"/>
        <v>0</v>
      </c>
    </row>
    <row r="47" spans="2:7" ht="24" customHeight="1">
      <c r="B47" s="194">
        <f t="shared" si="1"/>
        <v>40</v>
      </c>
      <c r="C47" s="13" t="s">
        <v>90</v>
      </c>
      <c r="D47" s="14" t="s">
        <v>0</v>
      </c>
      <c r="E47" s="106">
        <v>6</v>
      </c>
      <c r="F47" s="248"/>
      <c r="G47" s="104">
        <f t="shared" si="0"/>
        <v>0</v>
      </c>
    </row>
    <row r="48" spans="2:7" ht="15" customHeight="1">
      <c r="B48" s="194">
        <f t="shared" si="1"/>
        <v>41</v>
      </c>
      <c r="C48" s="22" t="s">
        <v>182</v>
      </c>
      <c r="D48" s="14" t="s">
        <v>0</v>
      </c>
      <c r="E48" s="106">
        <v>1</v>
      </c>
      <c r="F48" s="248"/>
      <c r="G48" s="104">
        <f t="shared" si="0"/>
        <v>0</v>
      </c>
    </row>
    <row r="49" spans="2:7" ht="15" customHeight="1">
      <c r="B49" s="194">
        <f t="shared" si="1"/>
        <v>42</v>
      </c>
      <c r="C49" s="22" t="s">
        <v>181</v>
      </c>
      <c r="D49" s="14" t="s">
        <v>0</v>
      </c>
      <c r="E49" s="106">
        <v>2</v>
      </c>
      <c r="F49" s="248"/>
      <c r="G49" s="104">
        <f t="shared" si="0"/>
        <v>0</v>
      </c>
    </row>
    <row r="50" spans="2:7" ht="12">
      <c r="B50" s="194">
        <f t="shared" si="1"/>
        <v>43</v>
      </c>
      <c r="C50" s="13" t="s">
        <v>183</v>
      </c>
      <c r="D50" s="14" t="s">
        <v>0</v>
      </c>
      <c r="E50" s="106">
        <v>12</v>
      </c>
      <c r="F50" s="248"/>
      <c r="G50" s="104">
        <f t="shared" si="0"/>
        <v>0</v>
      </c>
    </row>
    <row r="51" spans="2:7" ht="12">
      <c r="B51" s="194">
        <f t="shared" si="1"/>
        <v>44</v>
      </c>
      <c r="C51" s="13" t="s">
        <v>184</v>
      </c>
      <c r="D51" s="14" t="s">
        <v>0</v>
      </c>
      <c r="E51" s="106">
        <v>18</v>
      </c>
      <c r="F51" s="248"/>
      <c r="G51" s="104">
        <f t="shared" si="0"/>
        <v>0</v>
      </c>
    </row>
    <row r="52" spans="2:7" ht="15" customHeight="1">
      <c r="B52" s="194">
        <f t="shared" si="1"/>
        <v>45</v>
      </c>
      <c r="C52" s="13" t="s">
        <v>227</v>
      </c>
      <c r="D52" s="14" t="s">
        <v>0</v>
      </c>
      <c r="E52" s="106">
        <v>95</v>
      </c>
      <c r="F52" s="248"/>
      <c r="G52" s="104">
        <f t="shared" si="0"/>
        <v>0</v>
      </c>
    </row>
    <row r="53" spans="2:7" ht="15" customHeight="1">
      <c r="B53" s="194">
        <f t="shared" si="1"/>
        <v>46</v>
      </c>
      <c r="C53" s="22" t="s">
        <v>91</v>
      </c>
      <c r="D53" s="14" t="s">
        <v>0</v>
      </c>
      <c r="E53" s="106">
        <v>18</v>
      </c>
      <c r="F53" s="248"/>
      <c r="G53" s="104">
        <f t="shared" si="0"/>
        <v>0</v>
      </c>
    </row>
    <row r="54" spans="2:7" ht="15" customHeight="1">
      <c r="B54" s="194">
        <f t="shared" si="1"/>
        <v>47</v>
      </c>
      <c r="C54" s="22" t="s">
        <v>120</v>
      </c>
      <c r="D54" s="14" t="s">
        <v>0</v>
      </c>
      <c r="E54" s="106">
        <v>5</v>
      </c>
      <c r="F54" s="248"/>
      <c r="G54" s="104">
        <f t="shared" si="0"/>
        <v>0</v>
      </c>
    </row>
    <row r="55" spans="2:7" ht="15" customHeight="1">
      <c r="B55" s="194">
        <f t="shared" si="1"/>
        <v>48</v>
      </c>
      <c r="C55" s="22" t="s">
        <v>92</v>
      </c>
      <c r="D55" s="14" t="s">
        <v>0</v>
      </c>
      <c r="E55" s="106">
        <v>18</v>
      </c>
      <c r="F55" s="248"/>
      <c r="G55" s="104">
        <f t="shared" si="0"/>
        <v>0</v>
      </c>
    </row>
    <row r="56" spans="2:7" ht="15" customHeight="1">
      <c r="B56" s="194">
        <f t="shared" si="1"/>
        <v>49</v>
      </c>
      <c r="C56" s="22" t="s">
        <v>121</v>
      </c>
      <c r="D56" s="14" t="s">
        <v>0</v>
      </c>
      <c r="E56" s="106">
        <v>5</v>
      </c>
      <c r="F56" s="248"/>
      <c r="G56" s="104">
        <f t="shared" si="0"/>
        <v>0</v>
      </c>
    </row>
    <row r="57" spans="2:7" ht="15" customHeight="1">
      <c r="B57" s="194">
        <f t="shared" si="1"/>
        <v>50</v>
      </c>
      <c r="C57" s="22" t="s">
        <v>93</v>
      </c>
      <c r="D57" s="14" t="s">
        <v>0</v>
      </c>
      <c r="E57" s="106">
        <v>30</v>
      </c>
      <c r="F57" s="248"/>
      <c r="G57" s="104">
        <f t="shared" si="0"/>
        <v>0</v>
      </c>
    </row>
    <row r="58" spans="2:7" ht="15" customHeight="1">
      <c r="B58" s="194">
        <f t="shared" si="1"/>
        <v>51</v>
      </c>
      <c r="C58" s="22" t="s">
        <v>122</v>
      </c>
      <c r="D58" s="14" t="s">
        <v>123</v>
      </c>
      <c r="E58" s="106">
        <v>5</v>
      </c>
      <c r="F58" s="248"/>
      <c r="G58" s="104">
        <f t="shared" si="0"/>
        <v>0</v>
      </c>
    </row>
    <row r="59" spans="2:7" ht="15" customHeight="1">
      <c r="B59" s="194">
        <f t="shared" si="1"/>
        <v>52</v>
      </c>
      <c r="C59" s="97" t="s">
        <v>238</v>
      </c>
      <c r="D59" s="14" t="s">
        <v>0</v>
      </c>
      <c r="E59" s="106">
        <v>20</v>
      </c>
      <c r="F59" s="248"/>
      <c r="G59" s="104">
        <f t="shared" si="0"/>
        <v>0</v>
      </c>
    </row>
    <row r="60" spans="2:7" ht="15" customHeight="1">
      <c r="B60" s="194">
        <f t="shared" si="1"/>
        <v>53</v>
      </c>
      <c r="C60" s="97" t="s">
        <v>239</v>
      </c>
      <c r="D60" s="14" t="s">
        <v>0</v>
      </c>
      <c r="E60" s="106">
        <v>10</v>
      </c>
      <c r="F60" s="248"/>
      <c r="G60" s="104">
        <f t="shared" si="0"/>
        <v>0</v>
      </c>
    </row>
    <row r="61" spans="2:7" ht="15" customHeight="1">
      <c r="B61" s="194">
        <f t="shared" si="1"/>
        <v>54</v>
      </c>
      <c r="C61" s="97" t="s">
        <v>124</v>
      </c>
      <c r="D61" s="14" t="s">
        <v>0</v>
      </c>
      <c r="E61" s="106">
        <v>3</v>
      </c>
      <c r="F61" s="248"/>
      <c r="G61" s="104">
        <f t="shared" si="0"/>
        <v>0</v>
      </c>
    </row>
    <row r="62" spans="2:7" ht="15" customHeight="1">
      <c r="B62" s="194">
        <f t="shared" si="1"/>
        <v>55</v>
      </c>
      <c r="C62" s="22" t="s">
        <v>94</v>
      </c>
      <c r="D62" s="14" t="s">
        <v>0</v>
      </c>
      <c r="E62" s="106">
        <v>15</v>
      </c>
      <c r="F62" s="248"/>
      <c r="G62" s="104">
        <f t="shared" si="0"/>
        <v>0</v>
      </c>
    </row>
    <row r="63" spans="2:7" ht="15" customHeight="1">
      <c r="B63" s="194">
        <f t="shared" si="1"/>
        <v>56</v>
      </c>
      <c r="C63" s="22" t="s">
        <v>99</v>
      </c>
      <c r="D63" s="14" t="s">
        <v>0</v>
      </c>
      <c r="E63" s="106">
        <v>25</v>
      </c>
      <c r="F63" s="248"/>
      <c r="G63" s="104">
        <f t="shared" si="0"/>
        <v>0</v>
      </c>
    </row>
    <row r="64" spans="2:7" ht="15" customHeight="1">
      <c r="B64" s="194">
        <f t="shared" si="1"/>
        <v>57</v>
      </c>
      <c r="C64" s="97" t="s">
        <v>125</v>
      </c>
      <c r="D64" s="100" t="s">
        <v>0</v>
      </c>
      <c r="E64" s="106">
        <v>5</v>
      </c>
      <c r="F64" s="248"/>
      <c r="G64" s="104">
        <f t="shared" si="0"/>
        <v>0</v>
      </c>
    </row>
    <row r="65" spans="2:7" ht="15" customHeight="1">
      <c r="B65" s="194">
        <f t="shared" si="1"/>
        <v>58</v>
      </c>
      <c r="C65" s="97" t="s">
        <v>291</v>
      </c>
      <c r="D65" s="100" t="s">
        <v>0</v>
      </c>
      <c r="E65" s="106">
        <v>10</v>
      </c>
      <c r="F65" s="248"/>
      <c r="G65" s="104">
        <f t="shared" si="0"/>
        <v>0</v>
      </c>
    </row>
    <row r="66" spans="2:7" ht="15" customHeight="1">
      <c r="B66" s="194">
        <f t="shared" si="1"/>
        <v>59</v>
      </c>
      <c r="C66" s="13" t="s">
        <v>292</v>
      </c>
      <c r="D66" s="14" t="s">
        <v>0</v>
      </c>
      <c r="E66" s="106">
        <v>10</v>
      </c>
      <c r="F66" s="248"/>
      <c r="G66" s="104">
        <f t="shared" si="0"/>
        <v>0</v>
      </c>
    </row>
    <row r="67" spans="2:7" ht="15" customHeight="1">
      <c r="B67" s="194">
        <f t="shared" si="1"/>
        <v>60</v>
      </c>
      <c r="C67" s="22" t="s">
        <v>169</v>
      </c>
      <c r="D67" s="14" t="s">
        <v>0</v>
      </c>
      <c r="E67" s="106">
        <v>18</v>
      </c>
      <c r="F67" s="248"/>
      <c r="G67" s="104">
        <f t="shared" si="0"/>
        <v>0</v>
      </c>
    </row>
    <row r="68" spans="2:7" ht="15" customHeight="1">
      <c r="B68" s="194">
        <f t="shared" si="1"/>
        <v>61</v>
      </c>
      <c r="C68" s="97" t="s">
        <v>126</v>
      </c>
      <c r="D68" s="101" t="s">
        <v>0</v>
      </c>
      <c r="E68" s="106">
        <v>30</v>
      </c>
      <c r="F68" s="248"/>
      <c r="G68" s="104">
        <f t="shared" si="0"/>
        <v>0</v>
      </c>
    </row>
    <row r="69" spans="2:7" ht="15" customHeight="1">
      <c r="B69" s="194">
        <f t="shared" si="1"/>
        <v>62</v>
      </c>
      <c r="C69" s="22" t="s">
        <v>179</v>
      </c>
      <c r="D69" s="14" t="s">
        <v>0</v>
      </c>
      <c r="E69" s="106">
        <v>80</v>
      </c>
      <c r="F69" s="248"/>
      <c r="G69" s="104">
        <f t="shared" si="0"/>
        <v>0</v>
      </c>
    </row>
    <row r="70" spans="2:7" ht="15" customHeight="1">
      <c r="B70" s="194">
        <f t="shared" si="1"/>
        <v>63</v>
      </c>
      <c r="C70" s="22" t="s">
        <v>95</v>
      </c>
      <c r="D70" s="14" t="s">
        <v>0</v>
      </c>
      <c r="E70" s="106">
        <v>5</v>
      </c>
      <c r="F70" s="248"/>
      <c r="G70" s="104">
        <f t="shared" si="0"/>
        <v>0</v>
      </c>
    </row>
    <row r="71" spans="2:7" ht="15" customHeight="1">
      <c r="B71" s="194">
        <f t="shared" si="1"/>
        <v>64</v>
      </c>
      <c r="C71" s="13" t="s">
        <v>127</v>
      </c>
      <c r="D71" s="14" t="s">
        <v>0</v>
      </c>
      <c r="E71" s="106">
        <v>23</v>
      </c>
      <c r="F71" s="248"/>
      <c r="G71" s="104">
        <f t="shared" si="0"/>
        <v>0</v>
      </c>
    </row>
    <row r="72" spans="2:7" ht="15" customHeight="1">
      <c r="B72" s="194">
        <f t="shared" si="1"/>
        <v>65</v>
      </c>
      <c r="C72" s="13" t="s">
        <v>128</v>
      </c>
      <c r="D72" s="14" t="s">
        <v>0</v>
      </c>
      <c r="E72" s="106">
        <v>5</v>
      </c>
      <c r="F72" s="248"/>
      <c r="G72" s="104">
        <f t="shared" si="0"/>
        <v>0</v>
      </c>
    </row>
    <row r="73" spans="2:7" ht="15" customHeight="1">
      <c r="B73" s="194">
        <f t="shared" si="1"/>
        <v>66</v>
      </c>
      <c r="C73" s="22" t="s">
        <v>243</v>
      </c>
      <c r="D73" s="14" t="s">
        <v>0</v>
      </c>
      <c r="E73" s="106">
        <v>11</v>
      </c>
      <c r="F73" s="248"/>
      <c r="G73" s="104">
        <f aca="true" t="shared" si="2" ref="G73:G131">ROUNDUP(E73*F73,2)</f>
        <v>0</v>
      </c>
    </row>
    <row r="74" spans="2:7" ht="15" customHeight="1">
      <c r="B74" s="194">
        <f t="shared" si="1"/>
        <v>67</v>
      </c>
      <c r="C74" s="97" t="s">
        <v>244</v>
      </c>
      <c r="D74" s="100" t="s">
        <v>0</v>
      </c>
      <c r="E74" s="106">
        <v>2</v>
      </c>
      <c r="F74" s="248"/>
      <c r="G74" s="104">
        <f t="shared" si="2"/>
        <v>0</v>
      </c>
    </row>
    <row r="75" spans="2:7" ht="15" customHeight="1">
      <c r="B75" s="194">
        <f aca="true" t="shared" si="3" ref="B75:B131">ROW(A68)</f>
        <v>68</v>
      </c>
      <c r="C75" s="22" t="s">
        <v>129</v>
      </c>
      <c r="D75" s="14" t="s">
        <v>0</v>
      </c>
      <c r="E75" s="106">
        <v>6</v>
      </c>
      <c r="F75" s="248"/>
      <c r="G75" s="104">
        <f t="shared" si="2"/>
        <v>0</v>
      </c>
    </row>
    <row r="76" spans="2:7" ht="15" customHeight="1">
      <c r="B76" s="194">
        <f t="shared" si="3"/>
        <v>69</v>
      </c>
      <c r="C76" s="22" t="s">
        <v>209</v>
      </c>
      <c r="D76" s="14" t="s">
        <v>0</v>
      </c>
      <c r="E76" s="106">
        <v>4</v>
      </c>
      <c r="F76" s="248"/>
      <c r="G76" s="104">
        <f t="shared" si="2"/>
        <v>0</v>
      </c>
    </row>
    <row r="77" spans="2:7" ht="24" customHeight="1">
      <c r="B77" s="194">
        <f t="shared" si="3"/>
        <v>70</v>
      </c>
      <c r="C77" s="13" t="s">
        <v>170</v>
      </c>
      <c r="D77" s="14" t="s">
        <v>0</v>
      </c>
      <c r="E77" s="106">
        <v>6</v>
      </c>
      <c r="F77" s="248"/>
      <c r="G77" s="104">
        <f t="shared" si="2"/>
        <v>0</v>
      </c>
    </row>
    <row r="78" spans="2:7" ht="15" customHeight="1">
      <c r="B78" s="194">
        <f t="shared" si="3"/>
        <v>71</v>
      </c>
      <c r="C78" s="13" t="s">
        <v>180</v>
      </c>
      <c r="D78" s="14" t="s">
        <v>0</v>
      </c>
      <c r="E78" s="106">
        <v>3</v>
      </c>
      <c r="F78" s="248"/>
      <c r="G78" s="104">
        <f t="shared" si="2"/>
        <v>0</v>
      </c>
    </row>
    <row r="79" spans="2:9" ht="20.25" customHeight="1">
      <c r="B79" s="194">
        <f t="shared" si="3"/>
        <v>72</v>
      </c>
      <c r="C79" s="13" t="s">
        <v>297</v>
      </c>
      <c r="D79" s="14" t="s">
        <v>0</v>
      </c>
      <c r="E79" s="106">
        <v>2</v>
      </c>
      <c r="F79" s="248"/>
      <c r="G79" s="104">
        <f t="shared" si="2"/>
        <v>0</v>
      </c>
      <c r="I79" s="204"/>
    </row>
    <row r="80" spans="2:9" ht="26.25" customHeight="1">
      <c r="B80" s="194">
        <f t="shared" si="3"/>
        <v>73</v>
      </c>
      <c r="C80" s="197" t="s">
        <v>298</v>
      </c>
      <c r="D80" s="14" t="s">
        <v>0</v>
      </c>
      <c r="E80" s="106">
        <v>4</v>
      </c>
      <c r="F80" s="248"/>
      <c r="G80" s="104">
        <f t="shared" si="2"/>
        <v>0</v>
      </c>
      <c r="I80" s="204"/>
    </row>
    <row r="81" spans="2:7" ht="36.75" customHeight="1">
      <c r="B81" s="194">
        <f t="shared" si="3"/>
        <v>74</v>
      </c>
      <c r="C81" s="13" t="s">
        <v>256</v>
      </c>
      <c r="D81" s="14" t="s">
        <v>0</v>
      </c>
      <c r="E81" s="106">
        <v>1</v>
      </c>
      <c r="F81" s="248"/>
      <c r="G81" s="104">
        <f t="shared" si="2"/>
        <v>0</v>
      </c>
    </row>
    <row r="82" spans="1:7" ht="15" customHeight="1">
      <c r="A82" s="107"/>
      <c r="B82" s="194">
        <f t="shared" si="3"/>
        <v>75</v>
      </c>
      <c r="C82" s="181" t="s">
        <v>274</v>
      </c>
      <c r="D82" s="101" t="s">
        <v>0</v>
      </c>
      <c r="E82" s="106">
        <v>1</v>
      </c>
      <c r="F82" s="248"/>
      <c r="G82" s="104">
        <f t="shared" si="2"/>
        <v>0</v>
      </c>
    </row>
    <row r="83" spans="1:7" ht="15" customHeight="1">
      <c r="A83" s="107"/>
      <c r="B83" s="194">
        <f t="shared" si="3"/>
        <v>76</v>
      </c>
      <c r="C83" s="181" t="s">
        <v>275</v>
      </c>
      <c r="D83" s="101" t="s">
        <v>0</v>
      </c>
      <c r="E83" s="106">
        <v>1</v>
      </c>
      <c r="F83" s="248"/>
      <c r="G83" s="104">
        <f t="shared" si="2"/>
        <v>0</v>
      </c>
    </row>
    <row r="84" spans="1:7" ht="15" customHeight="1">
      <c r="A84" s="107"/>
      <c r="B84" s="194">
        <f t="shared" si="3"/>
        <v>77</v>
      </c>
      <c r="C84" s="181" t="s">
        <v>276</v>
      </c>
      <c r="D84" s="101" t="s">
        <v>0</v>
      </c>
      <c r="E84" s="106">
        <v>1</v>
      </c>
      <c r="F84" s="248"/>
      <c r="G84" s="104">
        <f t="shared" si="2"/>
        <v>0</v>
      </c>
    </row>
    <row r="85" spans="1:7" ht="15" customHeight="1">
      <c r="A85" s="107"/>
      <c r="B85" s="194">
        <f t="shared" si="3"/>
        <v>78</v>
      </c>
      <c r="C85" s="181" t="s">
        <v>277</v>
      </c>
      <c r="D85" s="101" t="s">
        <v>0</v>
      </c>
      <c r="E85" s="106">
        <v>1</v>
      </c>
      <c r="F85" s="248"/>
      <c r="G85" s="104">
        <f t="shared" si="2"/>
        <v>0</v>
      </c>
    </row>
    <row r="86" spans="1:7" ht="15" customHeight="1">
      <c r="A86" s="107"/>
      <c r="B86" s="194">
        <f t="shared" si="3"/>
        <v>79</v>
      </c>
      <c r="C86" s="181" t="s">
        <v>278</v>
      </c>
      <c r="D86" s="101" t="s">
        <v>0</v>
      </c>
      <c r="E86" s="106">
        <v>2</v>
      </c>
      <c r="F86" s="248"/>
      <c r="G86" s="104">
        <f t="shared" si="2"/>
        <v>0</v>
      </c>
    </row>
    <row r="87" spans="1:7" ht="15" customHeight="1">
      <c r="A87" s="107"/>
      <c r="B87" s="194">
        <f t="shared" si="3"/>
        <v>80</v>
      </c>
      <c r="C87" s="181" t="s">
        <v>279</v>
      </c>
      <c r="D87" s="101" t="s">
        <v>0</v>
      </c>
      <c r="E87" s="106">
        <v>1</v>
      </c>
      <c r="F87" s="248"/>
      <c r="G87" s="104">
        <f t="shared" si="2"/>
        <v>0</v>
      </c>
    </row>
    <row r="88" spans="1:7" ht="15" customHeight="1">
      <c r="A88" s="107"/>
      <c r="B88" s="194">
        <f t="shared" si="3"/>
        <v>81</v>
      </c>
      <c r="C88" s="181" t="s">
        <v>280</v>
      </c>
      <c r="D88" s="101" t="s">
        <v>0</v>
      </c>
      <c r="E88" s="106">
        <v>1</v>
      </c>
      <c r="F88" s="248"/>
      <c r="G88" s="104">
        <f t="shared" si="2"/>
        <v>0</v>
      </c>
    </row>
    <row r="89" spans="1:7" ht="15" customHeight="1">
      <c r="A89" s="107"/>
      <c r="B89" s="194">
        <f t="shared" si="3"/>
        <v>82</v>
      </c>
      <c r="C89" s="181" t="s">
        <v>281</v>
      </c>
      <c r="D89" s="101" t="s">
        <v>0</v>
      </c>
      <c r="E89" s="106">
        <v>1</v>
      </c>
      <c r="F89" s="248"/>
      <c r="G89" s="104">
        <f t="shared" si="2"/>
        <v>0</v>
      </c>
    </row>
    <row r="90" spans="1:7" ht="15" customHeight="1">
      <c r="A90" s="107"/>
      <c r="B90" s="194">
        <f t="shared" si="3"/>
        <v>83</v>
      </c>
      <c r="C90" s="181" t="s">
        <v>282</v>
      </c>
      <c r="D90" s="101" t="s">
        <v>0</v>
      </c>
      <c r="E90" s="106">
        <v>1</v>
      </c>
      <c r="F90" s="248"/>
      <c r="G90" s="104">
        <f t="shared" si="2"/>
        <v>0</v>
      </c>
    </row>
    <row r="91" spans="1:7" ht="15" customHeight="1">
      <c r="A91" s="107"/>
      <c r="B91" s="194">
        <f t="shared" si="3"/>
        <v>84</v>
      </c>
      <c r="C91" s="181" t="s">
        <v>283</v>
      </c>
      <c r="D91" s="101" t="s">
        <v>0</v>
      </c>
      <c r="E91" s="106">
        <v>2</v>
      </c>
      <c r="F91" s="248"/>
      <c r="G91" s="104">
        <f t="shared" si="2"/>
        <v>0</v>
      </c>
    </row>
    <row r="92" spans="1:7" ht="15" customHeight="1">
      <c r="A92" s="107"/>
      <c r="B92" s="194">
        <f t="shared" si="3"/>
        <v>85</v>
      </c>
      <c r="C92" s="181" t="s">
        <v>284</v>
      </c>
      <c r="D92" s="101" t="s">
        <v>0</v>
      </c>
      <c r="E92" s="106">
        <v>1</v>
      </c>
      <c r="F92" s="248"/>
      <c r="G92" s="104">
        <f t="shared" si="2"/>
        <v>0</v>
      </c>
    </row>
    <row r="93" spans="1:7" ht="15" customHeight="1">
      <c r="A93" s="107"/>
      <c r="B93" s="194">
        <f t="shared" si="3"/>
        <v>86</v>
      </c>
      <c r="C93" s="181" t="s">
        <v>285</v>
      </c>
      <c r="D93" s="101" t="s">
        <v>0</v>
      </c>
      <c r="E93" s="106">
        <v>1</v>
      </c>
      <c r="F93" s="248"/>
      <c r="G93" s="104">
        <f t="shared" si="2"/>
        <v>0</v>
      </c>
    </row>
    <row r="94" spans="1:7" ht="15" customHeight="1">
      <c r="A94" s="107"/>
      <c r="B94" s="194">
        <f t="shared" si="3"/>
        <v>87</v>
      </c>
      <c r="C94" s="181" t="s">
        <v>286</v>
      </c>
      <c r="D94" s="101" t="s">
        <v>0</v>
      </c>
      <c r="E94" s="106">
        <v>1</v>
      </c>
      <c r="F94" s="248"/>
      <c r="G94" s="104">
        <f t="shared" si="2"/>
        <v>0</v>
      </c>
    </row>
    <row r="95" spans="1:7" ht="15" customHeight="1">
      <c r="A95" s="107"/>
      <c r="B95" s="194">
        <f t="shared" si="3"/>
        <v>88</v>
      </c>
      <c r="C95" s="181" t="s">
        <v>287</v>
      </c>
      <c r="D95" s="101" t="s">
        <v>0</v>
      </c>
      <c r="E95" s="106">
        <v>1</v>
      </c>
      <c r="F95" s="248"/>
      <c r="G95" s="104">
        <f t="shared" si="2"/>
        <v>0</v>
      </c>
    </row>
    <row r="96" spans="1:7" ht="15" customHeight="1">
      <c r="A96" s="107"/>
      <c r="B96" s="194">
        <f t="shared" si="3"/>
        <v>89</v>
      </c>
      <c r="C96" s="181" t="s">
        <v>288</v>
      </c>
      <c r="D96" s="101" t="s">
        <v>0</v>
      </c>
      <c r="E96" s="106">
        <v>1</v>
      </c>
      <c r="F96" s="248"/>
      <c r="G96" s="104">
        <f t="shared" si="2"/>
        <v>0</v>
      </c>
    </row>
    <row r="97" spans="2:7" ht="15" customHeight="1">
      <c r="B97" s="194">
        <f t="shared" si="3"/>
        <v>90</v>
      </c>
      <c r="C97" s="181" t="s">
        <v>201</v>
      </c>
      <c r="D97" s="101" t="s">
        <v>0</v>
      </c>
      <c r="E97" s="106">
        <v>1</v>
      </c>
      <c r="F97" s="248"/>
      <c r="G97" s="104">
        <f t="shared" si="2"/>
        <v>0</v>
      </c>
    </row>
    <row r="98" spans="2:7" ht="15" customHeight="1">
      <c r="B98" s="194">
        <f t="shared" si="3"/>
        <v>91</v>
      </c>
      <c r="C98" s="181" t="s">
        <v>202</v>
      </c>
      <c r="D98" s="101" t="s">
        <v>0</v>
      </c>
      <c r="E98" s="106">
        <v>1</v>
      </c>
      <c r="F98" s="248"/>
      <c r="G98" s="104">
        <f t="shared" si="2"/>
        <v>0</v>
      </c>
    </row>
    <row r="99" spans="2:7" ht="15" customHeight="1">
      <c r="B99" s="194">
        <f t="shared" si="3"/>
        <v>92</v>
      </c>
      <c r="C99" s="181" t="s">
        <v>203</v>
      </c>
      <c r="D99" s="101" t="s">
        <v>0</v>
      </c>
      <c r="E99" s="106">
        <v>1</v>
      </c>
      <c r="F99" s="248"/>
      <c r="G99" s="104">
        <f t="shared" si="2"/>
        <v>0</v>
      </c>
    </row>
    <row r="100" spans="2:7" ht="15" customHeight="1">
      <c r="B100" s="194">
        <f t="shared" si="3"/>
        <v>93</v>
      </c>
      <c r="C100" s="181" t="s">
        <v>204</v>
      </c>
      <c r="D100" s="101" t="s">
        <v>0</v>
      </c>
      <c r="E100" s="106">
        <v>1</v>
      </c>
      <c r="F100" s="248"/>
      <c r="G100" s="104">
        <f t="shared" si="2"/>
        <v>0</v>
      </c>
    </row>
    <row r="101" spans="2:7" ht="15" customHeight="1">
      <c r="B101" s="194">
        <f t="shared" si="3"/>
        <v>94</v>
      </c>
      <c r="C101" s="181" t="s">
        <v>205</v>
      </c>
      <c r="D101" s="101" t="s">
        <v>0</v>
      </c>
      <c r="E101" s="106">
        <v>1</v>
      </c>
      <c r="F101" s="248"/>
      <c r="G101" s="104">
        <f t="shared" si="2"/>
        <v>0</v>
      </c>
    </row>
    <row r="102" spans="2:7" ht="15" customHeight="1">
      <c r="B102" s="194">
        <f t="shared" si="3"/>
        <v>95</v>
      </c>
      <c r="C102" s="97" t="s">
        <v>130</v>
      </c>
      <c r="D102" s="101" t="s">
        <v>0</v>
      </c>
      <c r="E102" s="106">
        <v>1</v>
      </c>
      <c r="F102" s="248"/>
      <c r="G102" s="104">
        <f t="shared" si="2"/>
        <v>0</v>
      </c>
    </row>
    <row r="103" spans="2:7" ht="15" customHeight="1">
      <c r="B103" s="194">
        <f t="shared" si="3"/>
        <v>96</v>
      </c>
      <c r="C103" s="97" t="s">
        <v>131</v>
      </c>
      <c r="D103" s="101" t="s">
        <v>0</v>
      </c>
      <c r="E103" s="106">
        <v>1</v>
      </c>
      <c r="F103" s="248"/>
      <c r="G103" s="104">
        <f t="shared" si="2"/>
        <v>0</v>
      </c>
    </row>
    <row r="104" spans="2:7" ht="15" customHeight="1">
      <c r="B104" s="194">
        <f t="shared" si="3"/>
        <v>97</v>
      </c>
      <c r="C104" s="97" t="s">
        <v>132</v>
      </c>
      <c r="D104" s="101" t="s">
        <v>0</v>
      </c>
      <c r="E104" s="106">
        <v>1</v>
      </c>
      <c r="F104" s="248"/>
      <c r="G104" s="104">
        <f t="shared" si="2"/>
        <v>0</v>
      </c>
    </row>
    <row r="105" spans="2:7" ht="15" customHeight="1">
      <c r="B105" s="194">
        <f t="shared" si="3"/>
        <v>98</v>
      </c>
      <c r="C105" s="97" t="s">
        <v>260</v>
      </c>
      <c r="D105" s="101" t="s">
        <v>0</v>
      </c>
      <c r="E105" s="106">
        <v>1</v>
      </c>
      <c r="F105" s="248"/>
      <c r="G105" s="104">
        <f t="shared" si="2"/>
        <v>0</v>
      </c>
    </row>
    <row r="106" spans="2:7" ht="15" customHeight="1">
      <c r="B106" s="194">
        <f t="shared" si="3"/>
        <v>99</v>
      </c>
      <c r="C106" s="97" t="s">
        <v>289</v>
      </c>
      <c r="D106" s="101" t="s">
        <v>0</v>
      </c>
      <c r="E106" s="106">
        <v>1</v>
      </c>
      <c r="F106" s="248"/>
      <c r="G106" s="104">
        <f t="shared" si="2"/>
        <v>0</v>
      </c>
    </row>
    <row r="107" spans="2:7" ht="15" customHeight="1">
      <c r="B107" s="194">
        <f t="shared" si="3"/>
        <v>100</v>
      </c>
      <c r="C107" s="97" t="s">
        <v>290</v>
      </c>
      <c r="D107" s="101" t="s">
        <v>0</v>
      </c>
      <c r="E107" s="106">
        <v>1</v>
      </c>
      <c r="F107" s="248"/>
      <c r="G107" s="104">
        <f t="shared" si="2"/>
        <v>0</v>
      </c>
    </row>
    <row r="108" spans="2:7" ht="15" customHeight="1">
      <c r="B108" s="194">
        <f t="shared" si="3"/>
        <v>101</v>
      </c>
      <c r="C108" s="97" t="s">
        <v>263</v>
      </c>
      <c r="D108" s="101" t="s">
        <v>0</v>
      </c>
      <c r="E108" s="106">
        <v>1</v>
      </c>
      <c r="F108" s="248"/>
      <c r="G108" s="104">
        <f t="shared" si="2"/>
        <v>0</v>
      </c>
    </row>
    <row r="109" spans="2:7" ht="15" customHeight="1">
      <c r="B109" s="194">
        <f t="shared" si="3"/>
        <v>102</v>
      </c>
      <c r="C109" s="22" t="s">
        <v>96</v>
      </c>
      <c r="D109" s="14" t="s">
        <v>0</v>
      </c>
      <c r="E109" s="106">
        <v>2</v>
      </c>
      <c r="F109" s="248"/>
      <c r="G109" s="104">
        <f t="shared" si="2"/>
        <v>0</v>
      </c>
    </row>
    <row r="110" spans="2:7" ht="15" customHeight="1">
      <c r="B110" s="194">
        <f t="shared" si="3"/>
        <v>103</v>
      </c>
      <c r="C110" s="22" t="s">
        <v>272</v>
      </c>
      <c r="D110" s="14" t="s">
        <v>0</v>
      </c>
      <c r="E110" s="106">
        <v>4</v>
      </c>
      <c r="F110" s="248"/>
      <c r="G110" s="104">
        <f t="shared" si="2"/>
        <v>0</v>
      </c>
    </row>
    <row r="111" spans="2:7" ht="15" customHeight="1">
      <c r="B111" s="194">
        <f t="shared" si="3"/>
        <v>104</v>
      </c>
      <c r="C111" s="22" t="s">
        <v>97</v>
      </c>
      <c r="D111" s="14" t="s">
        <v>0</v>
      </c>
      <c r="E111" s="106">
        <v>12</v>
      </c>
      <c r="F111" s="248"/>
      <c r="G111" s="104">
        <f t="shared" si="2"/>
        <v>0</v>
      </c>
    </row>
    <row r="112" spans="2:7" ht="15" customHeight="1">
      <c r="B112" s="194">
        <f t="shared" si="3"/>
        <v>105</v>
      </c>
      <c r="C112" s="22" t="s">
        <v>98</v>
      </c>
      <c r="D112" s="14" t="s">
        <v>0</v>
      </c>
      <c r="E112" s="106">
        <v>4</v>
      </c>
      <c r="F112" s="248"/>
      <c r="G112" s="104">
        <f t="shared" si="2"/>
        <v>0</v>
      </c>
    </row>
    <row r="113" spans="2:7" ht="15" customHeight="1">
      <c r="B113" s="194">
        <f t="shared" si="3"/>
        <v>106</v>
      </c>
      <c r="C113" s="130" t="s">
        <v>210</v>
      </c>
      <c r="D113" s="14" t="s">
        <v>0</v>
      </c>
      <c r="E113" s="106">
        <v>14</v>
      </c>
      <c r="F113" s="248"/>
      <c r="G113" s="104">
        <f t="shared" si="2"/>
        <v>0</v>
      </c>
    </row>
    <row r="114" spans="2:7" ht="24" customHeight="1">
      <c r="B114" s="194">
        <f t="shared" si="3"/>
        <v>107</v>
      </c>
      <c r="C114" s="13" t="s">
        <v>186</v>
      </c>
      <c r="D114" s="14" t="s">
        <v>0</v>
      </c>
      <c r="E114" s="106">
        <v>1</v>
      </c>
      <c r="F114" s="248"/>
      <c r="G114" s="104">
        <f t="shared" si="2"/>
        <v>0</v>
      </c>
    </row>
    <row r="115" spans="2:7" ht="24" customHeight="1">
      <c r="B115" s="194">
        <f t="shared" si="3"/>
        <v>108</v>
      </c>
      <c r="C115" s="13" t="s">
        <v>225</v>
      </c>
      <c r="D115" s="14" t="s">
        <v>0</v>
      </c>
      <c r="E115" s="106">
        <v>2</v>
      </c>
      <c r="F115" s="248"/>
      <c r="G115" s="104">
        <f t="shared" si="2"/>
        <v>0</v>
      </c>
    </row>
    <row r="116" spans="2:7" ht="24" customHeight="1">
      <c r="B116" s="194">
        <f t="shared" si="3"/>
        <v>109</v>
      </c>
      <c r="C116" s="13" t="s">
        <v>249</v>
      </c>
      <c r="D116" s="14" t="s">
        <v>0</v>
      </c>
      <c r="E116" s="106">
        <v>2</v>
      </c>
      <c r="F116" s="248"/>
      <c r="G116" s="104">
        <f t="shared" si="2"/>
        <v>0</v>
      </c>
    </row>
    <row r="117" spans="2:7" ht="24" customHeight="1">
      <c r="B117" s="194">
        <f t="shared" si="3"/>
        <v>110</v>
      </c>
      <c r="C117" s="13" t="s">
        <v>250</v>
      </c>
      <c r="D117" s="14" t="s">
        <v>0</v>
      </c>
      <c r="E117" s="106">
        <v>2</v>
      </c>
      <c r="F117" s="248"/>
      <c r="G117" s="104">
        <f t="shared" si="2"/>
        <v>0</v>
      </c>
    </row>
    <row r="118" spans="2:7" ht="24" customHeight="1">
      <c r="B118" s="194">
        <f t="shared" si="3"/>
        <v>111</v>
      </c>
      <c r="C118" s="182" t="s">
        <v>200</v>
      </c>
      <c r="D118" s="14" t="s">
        <v>0</v>
      </c>
      <c r="E118" s="106">
        <v>1</v>
      </c>
      <c r="F118" s="248"/>
      <c r="G118" s="104">
        <f t="shared" si="2"/>
        <v>0</v>
      </c>
    </row>
    <row r="119" spans="2:7" ht="24" customHeight="1">
      <c r="B119" s="194">
        <f t="shared" si="3"/>
        <v>112</v>
      </c>
      <c r="C119" s="182" t="s">
        <v>228</v>
      </c>
      <c r="D119" s="14" t="s">
        <v>0</v>
      </c>
      <c r="E119" s="106">
        <v>1</v>
      </c>
      <c r="F119" s="248"/>
      <c r="G119" s="104">
        <f t="shared" si="2"/>
        <v>0</v>
      </c>
    </row>
    <row r="120" spans="2:7" ht="24" customHeight="1">
      <c r="B120" s="194">
        <f t="shared" si="3"/>
        <v>113</v>
      </c>
      <c r="C120" s="13" t="s">
        <v>185</v>
      </c>
      <c r="D120" s="14" t="s">
        <v>0</v>
      </c>
      <c r="E120" s="106">
        <v>6</v>
      </c>
      <c r="F120" s="248"/>
      <c r="G120" s="104">
        <f t="shared" si="2"/>
        <v>0</v>
      </c>
    </row>
    <row r="121" spans="2:7" ht="24" customHeight="1">
      <c r="B121" s="194">
        <f t="shared" si="3"/>
        <v>114</v>
      </c>
      <c r="C121" s="13" t="s">
        <v>220</v>
      </c>
      <c r="D121" s="14" t="s">
        <v>0</v>
      </c>
      <c r="E121" s="106">
        <v>6</v>
      </c>
      <c r="F121" s="248"/>
      <c r="G121" s="104">
        <f t="shared" si="2"/>
        <v>0</v>
      </c>
    </row>
    <row r="122" spans="2:7" ht="15" customHeight="1">
      <c r="B122" s="194">
        <f t="shared" si="3"/>
        <v>115</v>
      </c>
      <c r="C122" s="13" t="s">
        <v>171</v>
      </c>
      <c r="D122" s="14" t="s">
        <v>0</v>
      </c>
      <c r="E122" s="106">
        <v>1</v>
      </c>
      <c r="F122" s="248"/>
      <c r="G122" s="104">
        <f t="shared" si="2"/>
        <v>0</v>
      </c>
    </row>
    <row r="123" spans="2:7" ht="15" customHeight="1">
      <c r="B123" s="194">
        <f t="shared" si="3"/>
        <v>116</v>
      </c>
      <c r="C123" s="13" t="s">
        <v>172</v>
      </c>
      <c r="D123" s="14" t="s">
        <v>0</v>
      </c>
      <c r="E123" s="106">
        <v>1</v>
      </c>
      <c r="F123" s="248"/>
      <c r="G123" s="104">
        <f t="shared" si="2"/>
        <v>0</v>
      </c>
    </row>
    <row r="124" spans="2:7" ht="15" customHeight="1">
      <c r="B124" s="194">
        <f t="shared" si="3"/>
        <v>117</v>
      </c>
      <c r="C124" s="13" t="s">
        <v>173</v>
      </c>
      <c r="D124" s="14" t="s">
        <v>0</v>
      </c>
      <c r="E124" s="106">
        <v>4</v>
      </c>
      <c r="F124" s="248"/>
      <c r="G124" s="104">
        <f t="shared" si="2"/>
        <v>0</v>
      </c>
    </row>
    <row r="125" spans="2:7" ht="15" customHeight="1">
      <c r="B125" s="194">
        <f t="shared" si="3"/>
        <v>118</v>
      </c>
      <c r="C125" s="22" t="s">
        <v>100</v>
      </c>
      <c r="D125" s="14" t="s">
        <v>0</v>
      </c>
      <c r="E125" s="106">
        <v>10</v>
      </c>
      <c r="F125" s="248"/>
      <c r="G125" s="104">
        <f t="shared" si="2"/>
        <v>0</v>
      </c>
    </row>
    <row r="126" spans="2:7" ht="15" customHeight="1">
      <c r="B126" s="194">
        <f t="shared" si="3"/>
        <v>119</v>
      </c>
      <c r="C126" s="22" t="s">
        <v>240</v>
      </c>
      <c r="D126" s="14" t="s">
        <v>0</v>
      </c>
      <c r="E126" s="106">
        <v>6</v>
      </c>
      <c r="F126" s="248"/>
      <c r="G126" s="104">
        <f t="shared" si="2"/>
        <v>0</v>
      </c>
    </row>
    <row r="127" spans="2:7" ht="15" customHeight="1">
      <c r="B127" s="194">
        <f t="shared" si="3"/>
        <v>120</v>
      </c>
      <c r="C127" s="22" t="s">
        <v>174</v>
      </c>
      <c r="D127" s="14" t="s">
        <v>15</v>
      </c>
      <c r="E127" s="106">
        <v>25</v>
      </c>
      <c r="F127" s="248"/>
      <c r="G127" s="104">
        <f t="shared" si="2"/>
        <v>0</v>
      </c>
    </row>
    <row r="128" spans="2:7" ht="15" customHeight="1">
      <c r="B128" s="194">
        <f t="shared" si="3"/>
        <v>121</v>
      </c>
      <c r="C128" s="97" t="s">
        <v>197</v>
      </c>
      <c r="D128" s="14" t="s">
        <v>15</v>
      </c>
      <c r="E128" s="106">
        <v>25</v>
      </c>
      <c r="F128" s="248"/>
      <c r="G128" s="104">
        <f t="shared" si="2"/>
        <v>0</v>
      </c>
    </row>
    <row r="129" spans="2:7" ht="15" customHeight="1">
      <c r="B129" s="194">
        <f t="shared" si="3"/>
        <v>122</v>
      </c>
      <c r="C129" s="97" t="s">
        <v>133</v>
      </c>
      <c r="D129" s="14" t="s">
        <v>15</v>
      </c>
      <c r="E129" s="106">
        <v>25</v>
      </c>
      <c r="F129" s="248"/>
      <c r="G129" s="104">
        <f t="shared" si="2"/>
        <v>0</v>
      </c>
    </row>
    <row r="130" spans="2:7" ht="15" customHeight="1">
      <c r="B130" s="194">
        <f t="shared" si="3"/>
        <v>123</v>
      </c>
      <c r="C130" s="148" t="s">
        <v>229</v>
      </c>
      <c r="D130" s="14" t="s">
        <v>15</v>
      </c>
      <c r="E130" s="106">
        <v>15</v>
      </c>
      <c r="F130" s="248"/>
      <c r="G130" s="104">
        <f t="shared" si="2"/>
        <v>0</v>
      </c>
    </row>
    <row r="131" spans="2:7" ht="15" customHeight="1" thickBot="1">
      <c r="B131" s="194">
        <f t="shared" si="3"/>
        <v>124</v>
      </c>
      <c r="C131" s="175" t="s">
        <v>134</v>
      </c>
      <c r="D131" s="18" t="s">
        <v>15</v>
      </c>
      <c r="E131" s="163">
        <v>15</v>
      </c>
      <c r="F131" s="249"/>
      <c r="G131" s="105">
        <f t="shared" si="2"/>
        <v>0</v>
      </c>
    </row>
    <row r="132" spans="1:7" ht="7.5" customHeight="1" thickBot="1">
      <c r="A132" s="15"/>
      <c r="B132" s="10"/>
      <c r="C132" s="19"/>
      <c r="D132" s="10"/>
      <c r="E132" s="11"/>
      <c r="F132" s="123"/>
      <c r="G132" s="102"/>
    </row>
    <row r="133" spans="2:11" ht="24" customHeight="1" thickBot="1">
      <c r="B133" s="103" t="s">
        <v>7</v>
      </c>
      <c r="C133" s="60" t="s">
        <v>8</v>
      </c>
      <c r="D133" s="61" t="s">
        <v>9</v>
      </c>
      <c r="E133" s="235">
        <f>SUM(G8:G131)</f>
        <v>0</v>
      </c>
      <c r="F133" s="236"/>
      <c r="G133" s="237"/>
      <c r="H133" s="176"/>
      <c r="I133" s="15"/>
      <c r="K133" s="15"/>
    </row>
    <row r="134" ht="21" customHeight="1"/>
    <row r="138" spans="3:4" ht="12">
      <c r="C138" s="202"/>
      <c r="D138" s="202"/>
    </row>
    <row r="139" spans="3:4" ht="12">
      <c r="C139" s="206"/>
      <c r="D139" s="202"/>
    </row>
    <row r="140" spans="3:4" ht="12">
      <c r="C140" s="206"/>
      <c r="D140" s="202"/>
    </row>
    <row r="141" spans="3:4" ht="12">
      <c r="C141" s="206"/>
      <c r="D141" s="202"/>
    </row>
    <row r="142" spans="3:4" ht="12">
      <c r="C142" s="206"/>
      <c r="D142" s="202"/>
    </row>
    <row r="143" spans="3:4" ht="12">
      <c r="C143" s="203"/>
      <c r="D143" s="202"/>
    </row>
    <row r="144" spans="3:4" ht="12">
      <c r="C144" s="206"/>
      <c r="D144" s="202"/>
    </row>
    <row r="145" spans="3:4" ht="12">
      <c r="C145" s="206"/>
      <c r="D145" s="202"/>
    </row>
    <row r="146" spans="3:4" ht="12">
      <c r="C146" s="206"/>
      <c r="D146" s="202"/>
    </row>
    <row r="147" spans="3:4" ht="12">
      <c r="C147" s="203"/>
      <c r="D147" s="202"/>
    </row>
    <row r="148" spans="3:4" ht="12">
      <c r="C148" s="203"/>
      <c r="D148" s="202"/>
    </row>
    <row r="149" spans="3:4" ht="12">
      <c r="C149" s="206"/>
      <c r="D149" s="202"/>
    </row>
    <row r="150" spans="3:4" ht="12">
      <c r="C150" s="206"/>
      <c r="D150" s="202"/>
    </row>
    <row r="151" spans="3:4" ht="12">
      <c r="C151" s="206"/>
      <c r="D151" s="202"/>
    </row>
    <row r="152" spans="3:4" ht="12">
      <c r="C152" s="203"/>
      <c r="D152" s="202"/>
    </row>
    <row r="153" ht="12">
      <c r="C153" s="202"/>
    </row>
    <row r="154" ht="12">
      <c r="C154" s="206"/>
    </row>
    <row r="155" ht="12">
      <c r="C155" s="206"/>
    </row>
    <row r="156" ht="12">
      <c r="C156" s="206"/>
    </row>
    <row r="157" ht="12">
      <c r="C157" s="206"/>
    </row>
    <row r="158" ht="12">
      <c r="C158" s="202"/>
    </row>
    <row r="159" ht="12">
      <c r="C159" s="202"/>
    </row>
    <row r="160" ht="12">
      <c r="C160" s="202"/>
    </row>
    <row r="161" ht="12">
      <c r="C161" s="202"/>
    </row>
    <row r="162" ht="12">
      <c r="C162" s="202"/>
    </row>
    <row r="163" ht="12">
      <c r="C163" s="202"/>
    </row>
    <row r="164" ht="12">
      <c r="C164" s="202"/>
    </row>
    <row r="165" ht="12">
      <c r="C165" s="202"/>
    </row>
    <row r="166" ht="12">
      <c r="C166" s="202"/>
    </row>
    <row r="167" ht="12">
      <c r="C167" s="202"/>
    </row>
    <row r="168" ht="12">
      <c r="C168" s="202"/>
    </row>
    <row r="169" ht="12">
      <c r="C169" s="202"/>
    </row>
    <row r="170" ht="12">
      <c r="C170" s="202"/>
    </row>
    <row r="171" ht="12">
      <c r="C171" s="202"/>
    </row>
    <row r="172" ht="12">
      <c r="C172" s="202"/>
    </row>
    <row r="173" ht="12">
      <c r="C173" s="206"/>
    </row>
    <row r="174" ht="12">
      <c r="C174" s="206"/>
    </row>
    <row r="175" ht="12">
      <c r="C175" s="206"/>
    </row>
    <row r="176" ht="12">
      <c r="C176" s="206"/>
    </row>
    <row r="177" ht="12">
      <c r="C177" s="206"/>
    </row>
    <row r="178" ht="12">
      <c r="C178" s="206"/>
    </row>
    <row r="179" ht="12">
      <c r="C179" s="206"/>
    </row>
    <row r="180" ht="12">
      <c r="C180" s="202"/>
    </row>
    <row r="181" ht="12">
      <c r="C181" s="202"/>
    </row>
    <row r="182" ht="12" customHeight="1"/>
    <row r="183" spans="3:4" ht="12">
      <c r="C183" s="205"/>
      <c r="D183" s="205"/>
    </row>
    <row r="184" spans="3:4" ht="12">
      <c r="C184" s="208"/>
      <c r="D184" s="205"/>
    </row>
    <row r="185" spans="3:4" ht="12">
      <c r="C185" s="208"/>
      <c r="D185" s="205"/>
    </row>
    <row r="186" spans="3:4" ht="12">
      <c r="C186" s="205"/>
      <c r="D186" s="205"/>
    </row>
    <row r="187" spans="3:4" ht="12">
      <c r="C187" s="207"/>
      <c r="D187" s="205"/>
    </row>
    <row r="188" ht="12">
      <c r="C188" s="208"/>
    </row>
    <row r="189" ht="12">
      <c r="C189" s="208"/>
    </row>
    <row r="190" ht="12">
      <c r="C190" s="208"/>
    </row>
    <row r="191" ht="12">
      <c r="C191" s="209"/>
    </row>
  </sheetData>
  <sheetProtection password="D2AF" sheet="1" formatCells="0" formatColumns="0" formatRows="0" insertColumns="0" insertRows="0" insertHyperlinks="0" deleteColumns="0" deleteRows="0" sort="0" autoFilter="0" pivotTables="0"/>
  <mergeCells count="6">
    <mergeCell ref="B1:D1"/>
    <mergeCell ref="B3:D3"/>
    <mergeCell ref="B4:D4"/>
    <mergeCell ref="B5:D5"/>
    <mergeCell ref="C7:F7"/>
    <mergeCell ref="E133:G1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Demčák, Štefan</cp:lastModifiedBy>
  <cp:lastPrinted>2023-04-05T11:49:00Z</cp:lastPrinted>
  <dcterms:created xsi:type="dcterms:W3CDTF">2004-03-02T08:16:26Z</dcterms:created>
  <dcterms:modified xsi:type="dcterms:W3CDTF">2023-09-05T11:34:02Z</dcterms:modified>
  <cp:category/>
  <cp:version/>
  <cp:contentType/>
  <cp:contentStatus/>
</cp:coreProperties>
</file>