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PT\nový PT\Josephine\KONVEKTOMATY\"/>
    </mc:Choice>
  </mc:AlternateContent>
  <bookViews>
    <workbookView xWindow="0" yWindow="0" windowWidth="28755" windowHeight="1201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2'!$A$1:$A$76</definedName>
    <definedName name="_xlnm.Print_Area" localSheetId="0">'Príloha č. 2'!$B$4:$K$76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32" i="1"/>
  <c r="B47" i="1"/>
  <c r="G73" i="1" l="1"/>
  <c r="J61" i="1"/>
  <c r="K61" i="1" s="1"/>
  <c r="J60" i="1"/>
  <c r="K60" i="1" s="1"/>
  <c r="J57" i="1"/>
  <c r="J49" i="1"/>
  <c r="K49" i="1" s="1"/>
  <c r="J48" i="1"/>
  <c r="K48" i="1" s="1"/>
  <c r="J47" i="1"/>
  <c r="J39" i="1"/>
  <c r="K39" i="1" s="1"/>
  <c r="J38" i="1"/>
  <c r="K38" i="1" s="1"/>
  <c r="J32" i="1"/>
  <c r="K32" i="1" s="1"/>
  <c r="J4" i="1"/>
  <c r="J62" i="1" l="1"/>
  <c r="J40" i="1"/>
  <c r="K40" i="1"/>
  <c r="K57" i="1"/>
  <c r="K62" i="1" s="1"/>
  <c r="J50" i="1"/>
  <c r="K47" i="1"/>
  <c r="K50" i="1" s="1"/>
</calcChain>
</file>

<file path=xl/sharedStrings.xml><?xml version="1.0" encoding="utf-8"?>
<sst xmlns="http://schemas.openxmlformats.org/spreadsheetml/2006/main" count="88" uniqueCount="49">
  <si>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</si>
  <si>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</si>
  <si>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</si>
  <si>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</si>
  <si>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</si>
  <si>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</si>
  <si>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</si>
  <si>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</si>
  <si>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</si>
  <si>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</si>
  <si>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</si>
  <si>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</si>
  <si>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</si>
  <si>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Logický celok:</t>
  </si>
  <si>
    <t>Technologické vybavenie - konvektomaty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</si>
  <si>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</si>
  <si>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</si>
  <si>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</si>
  <si>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</si>
  <si>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</si>
  <si>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</si>
  <si>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</si>
  <si>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</si>
  <si>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</si>
  <si>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Prídavné zariadenia</t>
  </si>
  <si>
    <t>udiareň</t>
  </si>
  <si>
    <t>zavážacie vozíky</t>
  </si>
  <si>
    <t>gastronádoba dierovaná</t>
  </si>
  <si>
    <t>gastronádoba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</si>
  <si>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</si>
  <si>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</si>
  <si>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</si>
  <si>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</si>
  <si>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</si>
  <si>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</si>
  <si>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Prídavné zariadenie</t>
  </si>
  <si>
    <t>zmäkčovač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</si>
  <si>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</si>
  <si>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</si>
  <si>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</si>
  <si>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</si>
  <si>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</si>
  <si>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</si>
  <si>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</si>
  <si>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Konvektomat č. 1</t>
  </si>
  <si>
    <t>Konvektomat č. 2</t>
  </si>
  <si>
    <t>Multifunkčný sklopný kotol</t>
  </si>
  <si>
    <t>filtračný olejový vozík</t>
  </si>
  <si>
    <t>el. akumulátorový zdvíhací vozík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</si>
</sst>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164" fontId="12" fillId="4" borderId="41" xfId="0" applyNumberFormat="1" applyFont="1" applyFill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2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164" fontId="12" fillId="4" borderId="24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>
      <alignment vertical="center" wrapText="1"/>
    </xf>
    <xf numFmtId="4" fontId="12" fillId="0" borderId="24" xfId="0" applyNumberFormat="1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0" fontId="8" fillId="0" borderId="4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4" xfId="1" applyNumberFormat="1" applyFont="1" applyBorder="1" applyAlignment="1">
      <alignment vertical="center"/>
    </xf>
    <xf numFmtId="0" fontId="8" fillId="0" borderId="4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5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164" fontId="12" fillId="4" borderId="24" xfId="0" applyNumberFormat="1" applyFont="1" applyFill="1" applyBorder="1" applyAlignment="1">
      <alignment vertical="center" wrapText="1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24" xfId="0" applyNumberFormat="1" applyFont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42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4" fontId="12" fillId="3" borderId="42" xfId="0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164" fontId="12" fillId="4" borderId="30" xfId="0" applyNumberFormat="1" applyFont="1" applyFill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46" xfId="0" applyFont="1" applyFill="1" applyBorder="1" applyAlignment="1">
      <alignment vertical="center" wrapText="1"/>
    </xf>
    <xf numFmtId="0" fontId="13" fillId="3" borderId="38" xfId="0" applyFont="1" applyFill="1" applyBorder="1" applyAlignment="1" applyProtection="1">
      <alignment vertical="center" wrapText="1"/>
      <protection locked="0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 applyProtection="1">
      <alignment vertical="center" wrapText="1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>
        <row r="149">
          <cell r="C149" t="str">
            <v xml:space="preserve">Príloha č. 2: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76"/>
  <sheetViews>
    <sheetView tabSelected="1" view="pageBreakPreview" zoomScaleNormal="100" zoomScaleSheetLayoutView="100" workbookViewId="0">
      <pane ySplit="3" topLeftCell="A4" activePane="bottomLeft" state="frozen"/>
      <selection pane="bottomLeft" activeCell="E23" sqref="E23:G2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104" t="str">
        <f>IF([1]summary!$K$22="",'[1]Výzva na prieskum trhu'!$C$149,"")</f>
        <v xml:space="preserve">Príloha č. 2: </v>
      </c>
      <c r="K4" s="104"/>
      <c r="M4" s="6"/>
    </row>
    <row r="5" spans="1:13" s="2" customFormat="1" ht="23.25" x14ac:dyDescent="0.25">
      <c r="A5" s="2">
        <v>1</v>
      </c>
      <c r="B5" s="105" t="s">
        <v>41</v>
      </c>
      <c r="C5" s="105"/>
      <c r="D5" s="105"/>
      <c r="E5" s="105"/>
      <c r="F5" s="105"/>
      <c r="G5" s="105"/>
      <c r="H5" s="105"/>
      <c r="I5" s="105"/>
      <c r="J5" s="105"/>
      <c r="K5" s="105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105" t="s">
        <v>42</v>
      </c>
      <c r="C7" s="105"/>
      <c r="D7" s="105"/>
      <c r="E7" s="105"/>
      <c r="F7" s="105"/>
      <c r="G7" s="105"/>
      <c r="H7" s="105"/>
      <c r="I7" s="105"/>
      <c r="J7" s="105"/>
      <c r="K7" s="105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106" t="s">
        <v>1</v>
      </c>
      <c r="C9" s="106"/>
      <c r="D9" s="106"/>
      <c r="E9" s="106"/>
      <c r="F9" s="106"/>
      <c r="G9" s="106"/>
      <c r="H9" s="106"/>
      <c r="I9" s="106"/>
      <c r="J9" s="106"/>
      <c r="K9" s="106"/>
    </row>
    <row r="10" spans="1:13" x14ac:dyDescent="0.25">
      <c r="A10" s="2">
        <v>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3" x14ac:dyDescent="0.25">
      <c r="A11" s="2">
        <v>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07" t="s">
        <v>43</v>
      </c>
      <c r="D13" s="108"/>
      <c r="E13" s="108"/>
      <c r="F13" s="108"/>
      <c r="G13" s="109"/>
      <c r="M13" s="6"/>
    </row>
    <row r="14" spans="1:13" s="2" customFormat="1" ht="19.5" customHeight="1" x14ac:dyDescent="0.25">
      <c r="A14" s="2">
        <v>1</v>
      </c>
      <c r="C14" s="110" t="s">
        <v>2</v>
      </c>
      <c r="D14" s="111"/>
      <c r="E14" s="112"/>
      <c r="F14" s="113"/>
      <c r="G14" s="114"/>
      <c r="M14" s="6"/>
    </row>
    <row r="15" spans="1:13" s="2" customFormat="1" ht="39" customHeight="1" x14ac:dyDescent="0.25">
      <c r="A15" s="2">
        <v>1</v>
      </c>
      <c r="C15" s="102" t="s">
        <v>3</v>
      </c>
      <c r="D15" s="103"/>
      <c r="E15" s="94"/>
      <c r="F15" s="95"/>
      <c r="G15" s="96"/>
      <c r="M15" s="6"/>
    </row>
    <row r="16" spans="1:13" s="2" customFormat="1" ht="19.5" customHeight="1" x14ac:dyDescent="0.25">
      <c r="A16" s="2">
        <v>1</v>
      </c>
      <c r="C16" s="92" t="s">
        <v>4</v>
      </c>
      <c r="D16" s="93"/>
      <c r="E16" s="94"/>
      <c r="F16" s="95"/>
      <c r="G16" s="96"/>
      <c r="M16" s="6"/>
    </row>
    <row r="17" spans="1:13" s="2" customFormat="1" ht="19.5" customHeight="1" x14ac:dyDescent="0.25">
      <c r="A17" s="2">
        <v>1</v>
      </c>
      <c r="C17" s="92" t="s">
        <v>5</v>
      </c>
      <c r="D17" s="93"/>
      <c r="E17" s="94"/>
      <c r="F17" s="95"/>
      <c r="G17" s="96"/>
      <c r="M17" s="6"/>
    </row>
    <row r="18" spans="1:13" s="2" customFormat="1" ht="30" customHeight="1" x14ac:dyDescent="0.25">
      <c r="A18" s="2">
        <v>1</v>
      </c>
      <c r="C18" s="100" t="s">
        <v>6</v>
      </c>
      <c r="D18" s="101"/>
      <c r="E18" s="94"/>
      <c r="F18" s="95"/>
      <c r="G18" s="96"/>
      <c r="M18" s="6"/>
    </row>
    <row r="19" spans="1:13" s="2" customFormat="1" ht="19.5" customHeight="1" x14ac:dyDescent="0.25">
      <c r="A19" s="2">
        <v>1</v>
      </c>
      <c r="C19" s="92" t="s">
        <v>7</v>
      </c>
      <c r="D19" s="93"/>
      <c r="E19" s="94"/>
      <c r="F19" s="95"/>
      <c r="G19" s="96"/>
      <c r="M19" s="6"/>
    </row>
    <row r="20" spans="1:13" s="2" customFormat="1" ht="19.5" customHeight="1" x14ac:dyDescent="0.25">
      <c r="A20" s="2">
        <v>1</v>
      </c>
      <c r="C20" s="92" t="s">
        <v>8</v>
      </c>
      <c r="D20" s="93"/>
      <c r="E20" s="94"/>
      <c r="F20" s="95"/>
      <c r="G20" s="96"/>
      <c r="M20" s="6"/>
    </row>
    <row r="21" spans="1:13" s="2" customFormat="1" ht="19.5" customHeight="1" x14ac:dyDescent="0.25">
      <c r="A21" s="2">
        <v>1</v>
      </c>
      <c r="C21" s="92" t="s">
        <v>9</v>
      </c>
      <c r="D21" s="93"/>
      <c r="E21" s="94"/>
      <c r="F21" s="95"/>
      <c r="G21" s="96"/>
      <c r="M21" s="6"/>
    </row>
    <row r="22" spans="1:13" s="2" customFormat="1" ht="19.5" customHeight="1" x14ac:dyDescent="0.25">
      <c r="A22" s="2">
        <v>1</v>
      </c>
      <c r="C22" s="92" t="s">
        <v>10</v>
      </c>
      <c r="D22" s="93"/>
      <c r="E22" s="94"/>
      <c r="F22" s="95"/>
      <c r="G22" s="96"/>
      <c r="M22" s="6"/>
    </row>
    <row r="23" spans="1:13" s="2" customFormat="1" ht="19.5" customHeight="1" x14ac:dyDescent="0.25">
      <c r="A23" s="2">
        <v>1</v>
      </c>
      <c r="C23" s="92" t="s">
        <v>11</v>
      </c>
      <c r="D23" s="93"/>
      <c r="E23" s="97"/>
      <c r="F23" s="98"/>
      <c r="G23" s="99"/>
      <c r="M23" s="6"/>
    </row>
    <row r="24" spans="1:13" s="2" customFormat="1" ht="19.5" customHeight="1" thickBot="1" x14ac:dyDescent="0.3">
      <c r="A24" s="2">
        <v>1</v>
      </c>
      <c r="C24" s="87" t="s">
        <v>12</v>
      </c>
      <c r="D24" s="88"/>
      <c r="E24" s="89"/>
      <c r="F24" s="90"/>
      <c r="G24" s="9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5" t="s">
        <v>13</v>
      </c>
      <c r="C27" s="75"/>
      <c r="D27" s="76" t="s">
        <v>14</v>
      </c>
      <c r="E27" s="76"/>
      <c r="F27" s="76"/>
      <c r="G27" s="76"/>
      <c r="H27" s="76"/>
      <c r="I27" s="76"/>
      <c r="J27" s="76"/>
      <c r="K27" s="9"/>
      <c r="M27" s="1">
        <v>1</v>
      </c>
    </row>
    <row r="28" spans="1:13" x14ac:dyDescent="0.25">
      <c r="A28" s="2">
        <v>1</v>
      </c>
    </row>
    <row r="29" spans="1:13" x14ac:dyDescent="0.25">
      <c r="A29">
        <v>1</v>
      </c>
      <c r="B29" s="75" t="s">
        <v>15</v>
      </c>
      <c r="C29" s="75"/>
      <c r="D29" s="76" t="s">
        <v>44</v>
      </c>
      <c r="E29" s="76"/>
      <c r="F29" s="76"/>
      <c r="G29" s="76"/>
      <c r="H29" s="76"/>
      <c r="I29" s="76"/>
      <c r="J29" s="76"/>
      <c r="K29" s="9"/>
      <c r="M29" s="1">
        <v>1</v>
      </c>
    </row>
    <row r="30" spans="1:13" ht="15.75" thickBot="1" x14ac:dyDescent="0.3">
      <c r="A30" s="2">
        <v>1</v>
      </c>
    </row>
    <row r="31" spans="1:13" ht="54.95" customHeight="1" thickBot="1" x14ac:dyDescent="0.3">
      <c r="A31" s="2">
        <v>1</v>
      </c>
      <c r="B31" s="64" t="s">
        <v>16</v>
      </c>
      <c r="C31" s="65"/>
      <c r="D31" s="66"/>
      <c r="E31" s="67" t="s">
        <v>17</v>
      </c>
      <c r="F31" s="68"/>
      <c r="G31" s="10" t="s">
        <v>18</v>
      </c>
      <c r="H31" s="11" t="s">
        <v>19</v>
      </c>
      <c r="I31" s="10" t="s">
        <v>20</v>
      </c>
      <c r="J31" s="12" t="s">
        <v>21</v>
      </c>
      <c r="K31" s="13" t="s">
        <v>22</v>
      </c>
    </row>
    <row r="32" spans="1:13" ht="25.5" customHeight="1" x14ac:dyDescent="0.25">
      <c r="A32" s="2">
        <v>1</v>
      </c>
      <c r="B32" s="115" t="str">
        <f>D29</f>
        <v>Konvektomat č. 1</v>
      </c>
      <c r="C32" s="116"/>
      <c r="D32" s="117"/>
      <c r="E32" s="69"/>
      <c r="F32" s="70"/>
      <c r="G32" s="71" t="s">
        <v>23</v>
      </c>
      <c r="H32" s="73"/>
      <c r="I32" s="52">
        <v>1</v>
      </c>
      <c r="J32" s="54" t="str">
        <f t="shared" ref="J32:J39" si="0">IF(AND(H32&lt;&gt;"",I32&lt;&gt;""),H32*I32,"")</f>
        <v/>
      </c>
      <c r="K32" s="54" t="str">
        <f t="shared" ref="K32:K39" si="1">IF(J32&lt;&gt;"",J32*IF($E$18="platiteľ DPH",1.2,1),"")</f>
        <v/>
      </c>
    </row>
    <row r="33" spans="1:13" ht="25.5" customHeight="1" x14ac:dyDescent="0.25">
      <c r="A33" s="2">
        <v>1</v>
      </c>
      <c r="B33" s="79" t="s">
        <v>24</v>
      </c>
      <c r="C33" s="80"/>
      <c r="D33" s="14" t="s">
        <v>36</v>
      </c>
      <c r="E33" s="83"/>
      <c r="F33" s="84"/>
      <c r="G33" s="85"/>
      <c r="H33" s="86"/>
      <c r="I33" s="77"/>
      <c r="J33" s="78"/>
      <c r="K33" s="78"/>
    </row>
    <row r="34" spans="1:13" ht="25.5" customHeight="1" x14ac:dyDescent="0.25">
      <c r="A34" s="2">
        <v>1</v>
      </c>
      <c r="B34" s="81"/>
      <c r="C34" s="82"/>
      <c r="D34" s="14" t="s">
        <v>25</v>
      </c>
      <c r="E34" s="83"/>
      <c r="F34" s="84"/>
      <c r="G34" s="85"/>
      <c r="H34" s="86"/>
      <c r="I34" s="77"/>
      <c r="J34" s="78"/>
      <c r="K34" s="78"/>
    </row>
    <row r="35" spans="1:13" ht="25.5" customHeight="1" x14ac:dyDescent="0.25">
      <c r="A35" s="2">
        <v>1</v>
      </c>
      <c r="B35" s="81"/>
      <c r="C35" s="82"/>
      <c r="D35" s="14" t="s">
        <v>26</v>
      </c>
      <c r="E35" s="83"/>
      <c r="F35" s="84"/>
      <c r="G35" s="85"/>
      <c r="H35" s="86"/>
      <c r="I35" s="77"/>
      <c r="J35" s="78"/>
      <c r="K35" s="78"/>
    </row>
    <row r="36" spans="1:13" ht="25.5" customHeight="1" x14ac:dyDescent="0.25">
      <c r="A36" s="2">
        <v>1</v>
      </c>
      <c r="B36" s="81"/>
      <c r="C36" s="82"/>
      <c r="D36" s="14" t="s">
        <v>27</v>
      </c>
      <c r="E36" s="83"/>
      <c r="F36" s="84"/>
      <c r="G36" s="85"/>
      <c r="H36" s="86"/>
      <c r="I36" s="77"/>
      <c r="J36" s="78"/>
      <c r="K36" s="78"/>
    </row>
    <row r="37" spans="1:13" ht="25.5" customHeight="1" thickBot="1" x14ac:dyDescent="0.3">
      <c r="A37" s="2">
        <v>1</v>
      </c>
      <c r="B37" s="58"/>
      <c r="C37" s="59"/>
      <c r="D37" s="14" t="s">
        <v>28</v>
      </c>
      <c r="E37" s="83"/>
      <c r="F37" s="84"/>
      <c r="G37" s="85"/>
      <c r="H37" s="86"/>
      <c r="I37" s="77"/>
      <c r="J37" s="78"/>
      <c r="K37" s="78"/>
    </row>
    <row r="38" spans="1:13" ht="25.5" customHeight="1" x14ac:dyDescent="0.25">
      <c r="A38" s="2">
        <v>1</v>
      </c>
      <c r="B38" s="56" t="s">
        <v>29</v>
      </c>
      <c r="C38" s="57"/>
      <c r="D38" s="15" t="s">
        <v>30</v>
      </c>
      <c r="E38" s="60" t="s">
        <v>31</v>
      </c>
      <c r="F38" s="61"/>
      <c r="G38" s="16" t="s">
        <v>31</v>
      </c>
      <c r="H38" s="17"/>
      <c r="I38" s="18">
        <v>1</v>
      </c>
      <c r="J38" s="19" t="str">
        <f t="shared" si="0"/>
        <v/>
      </c>
      <c r="K38" s="20" t="str">
        <f t="shared" si="1"/>
        <v/>
      </c>
    </row>
    <row r="39" spans="1:13" ht="25.5" customHeight="1" thickBot="1" x14ac:dyDescent="0.3">
      <c r="A39" s="2">
        <v>1</v>
      </c>
      <c r="B39" s="58"/>
      <c r="C39" s="59"/>
      <c r="D39" s="21" t="s">
        <v>32</v>
      </c>
      <c r="E39" s="62" t="s">
        <v>31</v>
      </c>
      <c r="F39" s="63"/>
      <c r="G39" s="22" t="s">
        <v>31</v>
      </c>
      <c r="H39" s="23"/>
      <c r="I39" s="24">
        <v>1</v>
      </c>
      <c r="J39" s="25" t="str">
        <f t="shared" si="0"/>
        <v/>
      </c>
      <c r="K39" s="26" t="str">
        <f t="shared" si="1"/>
        <v/>
      </c>
    </row>
    <row r="40" spans="1:13" ht="25.5" customHeight="1" thickBot="1" x14ac:dyDescent="0.3">
      <c r="A40" s="27">
        <v>1</v>
      </c>
      <c r="B40" s="28"/>
      <c r="C40" s="29"/>
      <c r="D40" s="29"/>
      <c r="E40" s="29"/>
      <c r="F40" s="29"/>
      <c r="G40" s="29"/>
      <c r="H40" s="30"/>
      <c r="I40" s="30" t="s">
        <v>33</v>
      </c>
      <c r="J40" s="31" t="str">
        <f>IF(SUM(J32:J39)&gt;0,SUM(J32:J39),"")</f>
        <v/>
      </c>
      <c r="K40" s="31" t="str">
        <f>IF(SUM(K32:K39)&gt;0,SUM(K32:K39),"")</f>
        <v/>
      </c>
    </row>
    <row r="41" spans="1:13" x14ac:dyDescent="0.25">
      <c r="A41" s="2">
        <v>1</v>
      </c>
      <c r="B41" s="32" t="s">
        <v>34</v>
      </c>
      <c r="C41" s="33"/>
      <c r="D41" s="33"/>
      <c r="E41" s="33"/>
      <c r="F41" s="33"/>
      <c r="G41" s="33"/>
      <c r="H41" s="33"/>
      <c r="I41" s="33"/>
    </row>
    <row r="42" spans="1:13" x14ac:dyDescent="0.25">
      <c r="A42" s="2">
        <v>1</v>
      </c>
    </row>
    <row r="43" spans="1:13" x14ac:dyDescent="0.25">
      <c r="A43" s="2">
        <v>1</v>
      </c>
    </row>
    <row r="44" spans="1:13" x14ac:dyDescent="0.25">
      <c r="A44">
        <v>1</v>
      </c>
      <c r="B44" s="75" t="s">
        <v>15</v>
      </c>
      <c r="C44" s="75"/>
      <c r="D44" s="76" t="s">
        <v>45</v>
      </c>
      <c r="E44" s="76"/>
      <c r="F44" s="76"/>
      <c r="G44" s="76"/>
      <c r="H44" s="76"/>
      <c r="I44" s="76"/>
      <c r="J44" s="76"/>
      <c r="K44" s="9"/>
      <c r="M44" s="1">
        <v>1</v>
      </c>
    </row>
    <row r="45" spans="1:13" ht="15.75" thickBot="1" x14ac:dyDescent="0.3">
      <c r="A45" s="2">
        <v>1</v>
      </c>
    </row>
    <row r="46" spans="1:13" ht="54.95" customHeight="1" thickBot="1" x14ac:dyDescent="0.3">
      <c r="A46" s="2">
        <v>1</v>
      </c>
      <c r="B46" s="64" t="s">
        <v>16</v>
      </c>
      <c r="C46" s="65"/>
      <c r="D46" s="66"/>
      <c r="E46" s="67" t="s">
        <v>17</v>
      </c>
      <c r="F46" s="68"/>
      <c r="G46" s="10" t="s">
        <v>18</v>
      </c>
      <c r="H46" s="11" t="s">
        <v>19</v>
      </c>
      <c r="I46" s="10" t="s">
        <v>20</v>
      </c>
      <c r="J46" s="12" t="s">
        <v>21</v>
      </c>
      <c r="K46" s="13" t="s">
        <v>22</v>
      </c>
    </row>
    <row r="47" spans="1:13" ht="25.5" customHeight="1" thickBot="1" x14ac:dyDescent="0.3">
      <c r="A47" s="2">
        <v>1</v>
      </c>
      <c r="B47" s="115" t="str">
        <f>D44</f>
        <v>Konvektomat č. 2</v>
      </c>
      <c r="C47" s="116"/>
      <c r="D47" s="117"/>
      <c r="E47" s="69"/>
      <c r="F47" s="70"/>
      <c r="G47" s="34" t="s">
        <v>23</v>
      </c>
      <c r="H47" s="35"/>
      <c r="I47" s="36">
        <v>1</v>
      </c>
      <c r="J47" s="37" t="str">
        <f t="shared" ref="J47:J49" si="2">IF(AND(H47&lt;&gt;"",I47&lt;&gt;""),H47*I47,"")</f>
        <v/>
      </c>
      <c r="K47" s="37" t="str">
        <f t="shared" ref="K47:K49" si="3">IF(J47&lt;&gt;"",J47*IF($E$18="platiteľ DPH",1.2,1),"")</f>
        <v/>
      </c>
    </row>
    <row r="48" spans="1:13" ht="25.5" customHeight="1" x14ac:dyDescent="0.25">
      <c r="A48" s="2">
        <v>1</v>
      </c>
      <c r="B48" s="56" t="s">
        <v>29</v>
      </c>
      <c r="C48" s="57"/>
      <c r="D48" s="15" t="s">
        <v>30</v>
      </c>
      <c r="E48" s="60" t="s">
        <v>31</v>
      </c>
      <c r="F48" s="61"/>
      <c r="G48" s="16" t="s">
        <v>31</v>
      </c>
      <c r="H48" s="17"/>
      <c r="I48" s="18">
        <v>1</v>
      </c>
      <c r="J48" s="19" t="str">
        <f t="shared" si="2"/>
        <v/>
      </c>
      <c r="K48" s="20" t="str">
        <f t="shared" si="3"/>
        <v/>
      </c>
    </row>
    <row r="49" spans="1:13" ht="25.5" customHeight="1" thickBot="1" x14ac:dyDescent="0.3">
      <c r="A49" s="2">
        <v>1</v>
      </c>
      <c r="B49" s="58"/>
      <c r="C49" s="59"/>
      <c r="D49" s="21" t="s">
        <v>32</v>
      </c>
      <c r="E49" s="62" t="s">
        <v>31</v>
      </c>
      <c r="F49" s="63"/>
      <c r="G49" s="22" t="s">
        <v>31</v>
      </c>
      <c r="H49" s="23"/>
      <c r="I49" s="24">
        <v>1</v>
      </c>
      <c r="J49" s="25" t="str">
        <f t="shared" si="2"/>
        <v/>
      </c>
      <c r="K49" s="26" t="str">
        <f t="shared" si="3"/>
        <v/>
      </c>
    </row>
    <row r="50" spans="1:13" ht="25.5" customHeight="1" thickBot="1" x14ac:dyDescent="0.3">
      <c r="A50" s="27">
        <v>1</v>
      </c>
      <c r="B50" s="28"/>
      <c r="C50" s="29"/>
      <c r="D50" s="29"/>
      <c r="E50" s="29"/>
      <c r="F50" s="29"/>
      <c r="G50" s="29"/>
      <c r="H50" s="30"/>
      <c r="I50" s="30" t="s">
        <v>33</v>
      </c>
      <c r="J50" s="31" t="str">
        <f>IF(SUM(J47:J49)&gt;0,SUM(J47:J49),"")</f>
        <v/>
      </c>
      <c r="K50" s="31" t="str">
        <f>IF(SUM(K47:K49)&gt;0,SUM(K47:K49),"")</f>
        <v/>
      </c>
    </row>
    <row r="51" spans="1:13" x14ac:dyDescent="0.25">
      <c r="A51" s="2">
        <v>1</v>
      </c>
      <c r="B51" s="32" t="s">
        <v>34</v>
      </c>
      <c r="C51" s="33"/>
      <c r="D51" s="33"/>
      <c r="E51" s="33"/>
      <c r="F51" s="33"/>
      <c r="G51" s="33"/>
      <c r="H51" s="33"/>
      <c r="I51" s="33"/>
    </row>
    <row r="52" spans="1:13" x14ac:dyDescent="0.25">
      <c r="A52" s="2">
        <v>1</v>
      </c>
    </row>
    <row r="53" spans="1:13" x14ac:dyDescent="0.25">
      <c r="A53" s="2">
        <v>1</v>
      </c>
    </row>
    <row r="54" spans="1:13" x14ac:dyDescent="0.25">
      <c r="A54">
        <v>1</v>
      </c>
      <c r="B54" s="75" t="s">
        <v>15</v>
      </c>
      <c r="C54" s="75"/>
      <c r="D54" s="76" t="s">
        <v>46</v>
      </c>
      <c r="E54" s="76"/>
      <c r="F54" s="76"/>
      <c r="G54" s="76"/>
      <c r="H54" s="76"/>
      <c r="I54" s="76"/>
      <c r="J54" s="76"/>
      <c r="K54" s="9"/>
      <c r="M54" s="1">
        <v>1</v>
      </c>
    </row>
    <row r="55" spans="1:13" ht="15.75" thickBot="1" x14ac:dyDescent="0.3">
      <c r="A55" s="2">
        <v>1</v>
      </c>
    </row>
    <row r="56" spans="1:13" ht="54.95" customHeight="1" thickBot="1" x14ac:dyDescent="0.3">
      <c r="A56" s="2">
        <v>1</v>
      </c>
      <c r="B56" s="64" t="s">
        <v>16</v>
      </c>
      <c r="C56" s="65"/>
      <c r="D56" s="66"/>
      <c r="E56" s="67" t="s">
        <v>17</v>
      </c>
      <c r="F56" s="68"/>
      <c r="G56" s="10" t="s">
        <v>18</v>
      </c>
      <c r="H56" s="11" t="s">
        <v>19</v>
      </c>
      <c r="I56" s="10" t="s">
        <v>20</v>
      </c>
      <c r="J56" s="12" t="s">
        <v>21</v>
      </c>
      <c r="K56" s="13" t="s">
        <v>22</v>
      </c>
    </row>
    <row r="57" spans="1:13" ht="25.5" customHeight="1" x14ac:dyDescent="0.25">
      <c r="A57" s="2">
        <v>1</v>
      </c>
      <c r="B57" s="115" t="str">
        <f>D54</f>
        <v>Multifunkčný sklopný kotol</v>
      </c>
      <c r="C57" s="116"/>
      <c r="D57" s="117"/>
      <c r="E57" s="69"/>
      <c r="F57" s="70"/>
      <c r="G57" s="71" t="s">
        <v>23</v>
      </c>
      <c r="H57" s="73"/>
      <c r="I57" s="52">
        <v>1</v>
      </c>
      <c r="J57" s="54" t="str">
        <f t="shared" ref="J57:J61" si="4">IF(AND(H57&lt;&gt;"",I57&lt;&gt;""),H57*I57,"")</f>
        <v/>
      </c>
      <c r="K57" s="54" t="str">
        <f t="shared" ref="K57:K61" si="5">IF(J57&lt;&gt;"",J57*IF($E$18="platiteľ DPH",1.2,1),"")</f>
        <v/>
      </c>
    </row>
    <row r="58" spans="1:13" ht="25.5" customHeight="1" x14ac:dyDescent="0.25">
      <c r="A58" s="2">
        <v>1</v>
      </c>
      <c r="B58" s="79" t="s">
        <v>35</v>
      </c>
      <c r="C58" s="80"/>
      <c r="D58" s="14" t="s">
        <v>47</v>
      </c>
      <c r="E58" s="83"/>
      <c r="F58" s="121"/>
      <c r="G58" s="85"/>
      <c r="H58" s="86"/>
      <c r="I58" s="77"/>
      <c r="J58" s="78"/>
      <c r="K58" s="78"/>
    </row>
    <row r="59" spans="1:13" ht="25.5" customHeight="1" thickBot="1" x14ac:dyDescent="0.3">
      <c r="A59" s="2">
        <v>1</v>
      </c>
      <c r="B59" s="58"/>
      <c r="C59" s="59"/>
      <c r="D59" s="118" t="s">
        <v>48</v>
      </c>
      <c r="E59" s="119"/>
      <c r="F59" s="120"/>
      <c r="G59" s="72"/>
      <c r="H59" s="74"/>
      <c r="I59" s="53"/>
      <c r="J59" s="55"/>
      <c r="K59" s="55"/>
    </row>
    <row r="60" spans="1:13" ht="25.5" customHeight="1" x14ac:dyDescent="0.25">
      <c r="A60" s="2">
        <v>1</v>
      </c>
      <c r="B60" s="56" t="s">
        <v>29</v>
      </c>
      <c r="C60" s="57"/>
      <c r="D60" s="15" t="s">
        <v>30</v>
      </c>
      <c r="E60" s="60" t="s">
        <v>31</v>
      </c>
      <c r="F60" s="61"/>
      <c r="G60" s="16" t="s">
        <v>31</v>
      </c>
      <c r="H60" s="17"/>
      <c r="I60" s="18">
        <v>1</v>
      </c>
      <c r="J60" s="19" t="str">
        <f t="shared" si="4"/>
        <v/>
      </c>
      <c r="K60" s="20" t="str">
        <f t="shared" si="5"/>
        <v/>
      </c>
    </row>
    <row r="61" spans="1:13" ht="25.5" customHeight="1" thickBot="1" x14ac:dyDescent="0.3">
      <c r="A61" s="2">
        <v>1</v>
      </c>
      <c r="B61" s="58"/>
      <c r="C61" s="59"/>
      <c r="D61" s="21" t="s">
        <v>32</v>
      </c>
      <c r="E61" s="62" t="s">
        <v>31</v>
      </c>
      <c r="F61" s="63"/>
      <c r="G61" s="22" t="s">
        <v>31</v>
      </c>
      <c r="H61" s="23"/>
      <c r="I61" s="24">
        <v>1</v>
      </c>
      <c r="J61" s="25" t="str">
        <f t="shared" si="4"/>
        <v/>
      </c>
      <c r="K61" s="26" t="str">
        <f t="shared" si="5"/>
        <v/>
      </c>
    </row>
    <row r="62" spans="1:13" ht="25.5" customHeight="1" thickBot="1" x14ac:dyDescent="0.3">
      <c r="A62" s="27">
        <v>1</v>
      </c>
      <c r="B62" s="28"/>
      <c r="C62" s="29"/>
      <c r="D62" s="29"/>
      <c r="E62" s="29"/>
      <c r="F62" s="29"/>
      <c r="G62" s="29"/>
      <c r="H62" s="30"/>
      <c r="I62" s="30" t="s">
        <v>33</v>
      </c>
      <c r="J62" s="31" t="str">
        <f>IF(SUM(J57:J61)&gt;0,SUM(J57:J61),"")</f>
        <v/>
      </c>
      <c r="K62" s="31" t="str">
        <f>IF(SUM(K57:K61)&gt;0,SUM(K57:K61),"")</f>
        <v/>
      </c>
    </row>
    <row r="63" spans="1:13" x14ac:dyDescent="0.25">
      <c r="A63" s="2">
        <v>1</v>
      </c>
      <c r="B63" s="32" t="s">
        <v>34</v>
      </c>
      <c r="C63" s="33"/>
      <c r="D63" s="33"/>
      <c r="E63" s="33"/>
      <c r="F63" s="33"/>
      <c r="G63" s="33"/>
      <c r="H63" s="33"/>
      <c r="I63" s="33"/>
    </row>
    <row r="64" spans="1:13" x14ac:dyDescent="0.25">
      <c r="A64" s="2">
        <v>1</v>
      </c>
    </row>
    <row r="65" spans="1:13" x14ac:dyDescent="0.25">
      <c r="A65" s="2">
        <v>1</v>
      </c>
    </row>
    <row r="66" spans="1:13" x14ac:dyDescent="0.25">
      <c r="A66" s="2">
        <v>1</v>
      </c>
      <c r="C66" s="49" t="s">
        <v>37</v>
      </c>
      <c r="D66" s="50"/>
      <c r="E66" s="50"/>
      <c r="F66" s="50"/>
      <c r="G66" s="50"/>
      <c r="H66" s="50"/>
      <c r="I66" s="50"/>
      <c r="J66" s="51"/>
    </row>
    <row r="67" spans="1:13" x14ac:dyDescent="0.25">
      <c r="A67" s="2">
        <v>1</v>
      </c>
    </row>
    <row r="68" spans="1:13" x14ac:dyDescent="0.25">
      <c r="A68" s="2">
        <v>1</v>
      </c>
    </row>
    <row r="69" spans="1:13" x14ac:dyDescent="0.25">
      <c r="A69" s="2">
        <v>1</v>
      </c>
    </row>
    <row r="70" spans="1:13" x14ac:dyDescent="0.25">
      <c r="A70" s="2">
        <v>1</v>
      </c>
      <c r="C70" s="38" t="s">
        <v>38</v>
      </c>
      <c r="D70" s="39"/>
    </row>
    <row r="71" spans="1:13" s="40" customFormat="1" x14ac:dyDescent="0.25">
      <c r="A71" s="2">
        <v>1</v>
      </c>
      <c r="C71" s="38"/>
      <c r="M71" s="41"/>
    </row>
    <row r="72" spans="1:13" s="40" customFormat="1" ht="15" customHeight="1" x14ac:dyDescent="0.25">
      <c r="A72" s="2">
        <v>1</v>
      </c>
      <c r="C72" s="38" t="s">
        <v>39</v>
      </c>
      <c r="D72" s="42"/>
      <c r="G72" s="43"/>
      <c r="H72" s="43"/>
      <c r="I72" s="43"/>
      <c r="J72" s="43"/>
      <c r="K72" s="43"/>
      <c r="M72" s="41"/>
    </row>
    <row r="73" spans="1:13" s="40" customFormat="1" x14ac:dyDescent="0.25">
      <c r="A73" s="2">
        <v>1</v>
      </c>
      <c r="F73" s="44"/>
      <c r="G73" s="47" t="str">
        <f>"podpis a pečiatka "&amp;IF([1]summary!$K$22="","navrhovateľa","dodávateľa")</f>
        <v>podpis a pečiatka navrhovateľa</v>
      </c>
      <c r="H73" s="47"/>
      <c r="I73" s="47"/>
      <c r="J73" s="47"/>
      <c r="K73" s="47"/>
      <c r="M73" s="41"/>
    </row>
    <row r="74" spans="1:13" s="40" customFormat="1" x14ac:dyDescent="0.25">
      <c r="A74" s="2">
        <v>1</v>
      </c>
      <c r="F74" s="44"/>
      <c r="G74" s="45"/>
      <c r="H74" s="45"/>
      <c r="I74" s="45"/>
      <c r="J74" s="45"/>
      <c r="K74" s="45"/>
      <c r="M74" s="41"/>
    </row>
    <row r="75" spans="1:13" ht="15" customHeight="1" x14ac:dyDescent="0.25">
      <c r="A75" s="2">
        <v>1</v>
      </c>
      <c r="B75" s="48" t="s">
        <v>40</v>
      </c>
      <c r="C75" s="48"/>
      <c r="D75" s="48"/>
      <c r="E75" s="48"/>
      <c r="F75" s="48"/>
      <c r="G75" s="48"/>
      <c r="H75" s="48"/>
      <c r="I75" s="48"/>
      <c r="J75" s="48"/>
      <c r="K75" s="48"/>
      <c r="L75" s="46"/>
    </row>
    <row r="76" spans="1:13" x14ac:dyDescent="0.25">
      <c r="A76" s="2">
        <v>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6"/>
    </row>
  </sheetData>
  <sheetProtection algorithmName="SHA-512" hashValue="CuZwJsA1xcWAlARel2DyGucJer9nJs8Xvea/rWDB4fMasDLkuzyNkvUlHmV7XK3XHMhL2ASQg8xKp+Qk70xLKw==" saltValue="Sy65g5VLlEInatsP09JwiA==" spinCount="100000" sheet="1" objects="1" scenarios="1" selectLockedCells="1"/>
  <autoFilter ref="A1:A76"/>
  <mergeCells count="78">
    <mergeCell ref="C14:D14"/>
    <mergeCell ref="E14:G14"/>
    <mergeCell ref="E33:F33"/>
    <mergeCell ref="B33:C37"/>
    <mergeCell ref="E58:F58"/>
    <mergeCell ref="B58:C59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C29"/>
    <mergeCell ref="D29:J29"/>
    <mergeCell ref="B31:D31"/>
    <mergeCell ref="E31:F31"/>
    <mergeCell ref="B32:D32"/>
    <mergeCell ref="E32:F32"/>
    <mergeCell ref="G32:G37"/>
    <mergeCell ref="I32:I37"/>
    <mergeCell ref="J32:J37"/>
    <mergeCell ref="K32:K37"/>
    <mergeCell ref="E34:F34"/>
    <mergeCell ref="E35:F35"/>
    <mergeCell ref="E36:F36"/>
    <mergeCell ref="E37:F37"/>
    <mergeCell ref="H32:H37"/>
    <mergeCell ref="B54:C54"/>
    <mergeCell ref="D54:J54"/>
    <mergeCell ref="B38:C39"/>
    <mergeCell ref="E38:F38"/>
    <mergeCell ref="E39:F39"/>
    <mergeCell ref="B44:C44"/>
    <mergeCell ref="D44:J44"/>
    <mergeCell ref="B46:D46"/>
    <mergeCell ref="E46:F46"/>
    <mergeCell ref="B47:D47"/>
    <mergeCell ref="E47:F47"/>
    <mergeCell ref="B48:C49"/>
    <mergeCell ref="E48:F48"/>
    <mergeCell ref="E49:F49"/>
    <mergeCell ref="B56:D56"/>
    <mergeCell ref="E56:F56"/>
    <mergeCell ref="B57:D57"/>
    <mergeCell ref="E57:F57"/>
    <mergeCell ref="G57:G59"/>
    <mergeCell ref="G73:K73"/>
    <mergeCell ref="B75:K76"/>
    <mergeCell ref="C66:J66"/>
    <mergeCell ref="I57:I59"/>
    <mergeCell ref="J57:J59"/>
    <mergeCell ref="K57:K59"/>
    <mergeCell ref="E59:F59"/>
    <mergeCell ref="B60:C61"/>
    <mergeCell ref="E60:F60"/>
    <mergeCell ref="E61:F61"/>
    <mergeCell ref="H57:H5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  <rowBreaks count="1" manualBreakCount="1">
    <brk id="51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2022-04-01T10:50:33Z</dcterms:created>
  <dcterms:modified xsi:type="dcterms:W3CDTF">2023-09-07T08:29:09Z</dcterms:modified>
</cp:coreProperties>
</file>