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906" activeTab="0"/>
  </bookViews>
  <sheets>
    <sheet name="III 2652" sheetId="1" r:id="rId1"/>
    <sheet name="List1" sheetId="2" r:id="rId2"/>
  </sheets>
  <definedNames>
    <definedName name="_xlnm.Print_Area" localSheetId="0">'III 2652'!$A$1:$M$41</definedName>
  </definedNames>
  <calcPr fullCalcOnLoad="1"/>
</workbook>
</file>

<file path=xl/sharedStrings.xml><?xml version="1.0" encoding="utf-8"?>
<sst xmlns="http://schemas.openxmlformats.org/spreadsheetml/2006/main" count="58" uniqueCount="50">
  <si>
    <t>Poznámka</t>
  </si>
  <si>
    <t>dĺžka úseku</t>
  </si>
  <si>
    <t>m</t>
  </si>
  <si>
    <t>plocha úseku</t>
  </si>
  <si>
    <t>m2</t>
  </si>
  <si>
    <t>korekcie</t>
  </si>
  <si>
    <t>pol.</t>
  </si>
  <si>
    <t>m.j.</t>
  </si>
  <si>
    <t>špecif.</t>
  </si>
  <si>
    <t>€</t>
  </si>
  <si>
    <t>výmera</t>
  </si>
  <si>
    <t>spolu</t>
  </si>
  <si>
    <t>Spolu s DPH</t>
  </si>
  <si>
    <t>CELKOM:</t>
  </si>
  <si>
    <t>50 mm</t>
  </si>
  <si>
    <t>DPH 20%</t>
  </si>
  <si>
    <t>Číslo cesty/ Názov stavby</t>
  </si>
  <si>
    <t>čistenie vozovky-zametanie</t>
  </si>
  <si>
    <t>jednotk.cena</t>
  </si>
  <si>
    <t>spolu bez DPH</t>
  </si>
  <si>
    <t>ks</t>
  </si>
  <si>
    <t>výšková úprava kanalizačných vpustov</t>
  </si>
  <si>
    <r>
      <t>m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</si>
  <si>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</si>
  <si>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frézovanie s naložením a odvozom do 10 km ( začiatky a konce, napojenie MK, )</t>
  </si>
  <si>
    <t xml:space="preserve">zapílenie asfaltu na hr. 50 mm začiatku a konca úseku </t>
  </si>
  <si>
    <r>
      <t>0,7 kg/m</t>
    </r>
    <r>
      <rPr>
        <vertAlign val="superscript"/>
        <sz val="10"/>
        <rFont val="Arial CE"/>
        <family val="0"/>
      </rPr>
      <t>2</t>
    </r>
  </si>
  <si>
    <t>*pri pokládke všetky spoje opatriť asfaltovou zálievkou!</t>
  </si>
  <si>
    <t>*do ceny zahrnúť všetky VRN (dočasné DZ, zriadenie uzávierky, územné a prevádzkové vplyvy a pod.)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</si>
  <si>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</si>
  <si>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</si>
  <si>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</si>
  <si>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Výkaz výmer</t>
  </si>
  <si>
    <t>Uchádzač:</t>
  </si>
  <si>
    <t>Adresa sídla uchádzača:</t>
  </si>
  <si>
    <t>Názov stavby</t>
  </si>
  <si>
    <t>Zákazka na uskutočnenie stavebných prác: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</si>
  <si>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napojenie MK,  vjazdy AZ a pod.</t>
    </r>
  </si>
  <si>
    <t>60 mm</t>
  </si>
  <si>
    <t>III/2652 Rapovce - Trebeľovce</t>
  </si>
  <si>
    <t>šírka voz.m priemer</t>
  </si>
  <si>
    <t>staničenie v km: 2,450 - 3,535 (intravilán obce Trebeľovce)</t>
  </si>
  <si>
    <t>*objednávateľ poskytne zhotoviteľovi ku dňu odovzdania staveniska ohlásenie stavebných úprav, určenie dočasného DZ a a povolenie čiastočnej uzávierky cesty</t>
  </si>
  <si>
    <t>Rekonštrukcie ciest II. a III. triedy v okrese Lučenec - 2017</t>
  </si>
  <si>
    <t>III/2652 Rapovce - Trebeľovce (vybraté úseky)</t>
  </si>
  <si>
    <r>
      <t>AC</t>
    </r>
    <r>
      <rPr>
        <sz val="9"/>
        <rFont val="Arial"/>
        <family val="2"/>
      </rPr>
      <t>o</t>
    </r>
    <r>
      <rPr>
        <sz val="10"/>
        <rFont val="Arial"/>
        <family val="2"/>
      </rPr>
      <t xml:space="preserve"> 16-II  s dovozom rozprestrením a zhutnením</t>
    </r>
  </si>
  <si>
    <t xml:space="preserve">Postrek spojovací </t>
  </si>
  <si>
    <t>Stavba č. 34</t>
  </si>
  <si>
    <t>Príloha č. 10</t>
  </si>
  <si>
    <t>asfaltová zálievka pracovných spojov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</si>
</sst>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0.000"/>
    <numFmt numFmtId="174" formatCode="[$-41B]d\.\ mmmm\ yyyy"/>
    <numFmt numFmtId="175" formatCode="0.0"/>
  </numFmts>
  <fonts count="55">
    <font>
      <sz val="10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 CE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  <font>
      <b/>
      <sz val="10"/>
      <color indexed="17"/>
      <name val="Arial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4" fontId="0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12" fillId="0" borderId="42" xfId="0" applyNumberFormat="1" applyFont="1" applyFill="1" applyBorder="1" applyAlignment="1">
      <alignment/>
    </xf>
    <xf numFmtId="4" fontId="12" fillId="33" borderId="42" xfId="0" applyNumberFormat="1" applyFont="1" applyFill="1" applyBorder="1" applyAlignment="1">
      <alignment/>
    </xf>
    <xf numFmtId="10" fontId="6" fillId="0" borderId="24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6" xfId="0" applyNumberFormat="1" applyBorder="1" applyAlignment="1">
      <alignment/>
    </xf>
    <xf numFmtId="172" fontId="2" fillId="0" borderId="37" xfId="0" applyNumberFormat="1" applyFont="1" applyFill="1" applyBorder="1" applyAlignment="1">
      <alignment/>
    </xf>
    <xf numFmtId="172" fontId="2" fillId="0" borderId="39" xfId="0" applyNumberFormat="1" applyFont="1" applyFill="1" applyBorder="1" applyAlignment="1">
      <alignment/>
    </xf>
    <xf numFmtId="172" fontId="2" fillId="0" borderId="38" xfId="0" applyNumberFormat="1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172" fontId="0" fillId="0" borderId="46" xfId="0" applyNumberFormat="1" applyBorder="1" applyAlignment="1">
      <alignment/>
    </xf>
    <xf numFmtId="0" fontId="0" fillId="0" borderId="47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0" fillId="0" borderId="46" xfId="45" applyFont="1" applyFill="1" applyBorder="1" applyAlignment="1">
      <alignment horizontal="left"/>
      <protection/>
    </xf>
    <xf numFmtId="0" fontId="0" fillId="0" borderId="46" xfId="45" applyFill="1" applyBorder="1" applyAlignment="1">
      <alignment horizontal="left"/>
      <protection/>
    </xf>
    <xf numFmtId="0" fontId="0" fillId="0" borderId="43" xfId="45" applyFill="1" applyBorder="1" applyAlignment="1">
      <alignment horizontal="left"/>
      <protection/>
    </xf>
    <xf numFmtId="0" fontId="0" fillId="0" borderId="46" xfId="45" applyFont="1" applyFill="1" applyBorder="1">
      <alignment/>
      <protection/>
    </xf>
    <xf numFmtId="0" fontId="0" fillId="0" borderId="48" xfId="0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vertical="center"/>
    </xf>
    <xf numFmtId="0" fontId="2" fillId="0" borderId="51" xfId="45" applyNumberFormat="1" applyFont="1" applyFill="1" applyBorder="1">
      <alignment/>
      <protection/>
    </xf>
    <xf numFmtId="173" fontId="0" fillId="34" borderId="46" xfId="0" applyNumberFormat="1" applyFill="1" applyBorder="1" applyAlignment="1">
      <alignment/>
    </xf>
    <xf numFmtId="4" fontId="5" fillId="0" borderId="52" xfId="0" applyNumberFormat="1" applyFont="1" applyFill="1" applyBorder="1" applyAlignment="1">
      <alignment/>
    </xf>
    <xf numFmtId="4" fontId="12" fillId="0" borderId="52" xfId="0" applyNumberFormat="1" applyFont="1" applyFill="1" applyBorder="1" applyAlignment="1">
      <alignment/>
    </xf>
    <xf numFmtId="4" fontId="12" fillId="0" borderId="53" xfId="0" applyNumberFormat="1" applyFont="1" applyFill="1" applyBorder="1" applyAlignment="1">
      <alignment/>
    </xf>
    <xf numFmtId="4" fontId="12" fillId="0" borderId="5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45" applyFont="1" applyFill="1" applyBorder="1" applyAlignment="1">
      <alignment vertical="center"/>
      <protection/>
    </xf>
    <xf numFmtId="0" fontId="0" fillId="0" borderId="0" xfId="45" applyFont="1" applyFill="1" applyBorder="1" applyAlignment="1">
      <alignment vertical="center"/>
      <protection/>
    </xf>
    <xf numFmtId="4" fontId="2" fillId="0" borderId="0" xfId="45" applyNumberFormat="1" applyFont="1" applyFill="1" applyBorder="1" applyAlignment="1">
      <alignment vertical="center"/>
      <protection/>
    </xf>
    <xf numFmtId="0" fontId="2" fillId="0" borderId="0" xfId="45" applyFont="1" applyFill="1" applyBorder="1" applyAlignment="1">
      <alignment vertical="center"/>
      <protection/>
    </xf>
    <xf numFmtId="0" fontId="0" fillId="0" borderId="0" xfId="45" applyFill="1">
      <alignment/>
      <protection/>
    </xf>
    <xf numFmtId="0" fontId="4" fillId="0" borderId="0" xfId="45" applyFont="1" applyFill="1" applyAlignment="1">
      <alignment vertical="center"/>
      <protection/>
    </xf>
    <xf numFmtId="0" fontId="0" fillId="0" borderId="0" xfId="45" applyFont="1" applyFill="1" applyAlignment="1">
      <alignment vertical="center"/>
      <protection/>
    </xf>
    <xf numFmtId="0" fontId="9" fillId="0" borderId="0" xfId="45" applyFont="1" applyFill="1" applyAlignment="1">
      <alignment vertical="center"/>
      <protection/>
    </xf>
    <xf numFmtId="4" fontId="12" fillId="0" borderId="0" xfId="45" applyNumberFormat="1" applyFont="1" applyFill="1" applyBorder="1" applyAlignment="1">
      <alignment vertical="center"/>
      <protection/>
    </xf>
    <xf numFmtId="4" fontId="12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0" fillId="0" borderId="0" xfId="45" applyFont="1" applyFill="1" applyBorder="1" applyAlignment="1">
      <alignment horizontal="center"/>
      <protection/>
    </xf>
    <xf numFmtId="0" fontId="0" fillId="0" borderId="0" xfId="45" applyBorder="1">
      <alignment/>
      <protection/>
    </xf>
    <xf numFmtId="0" fontId="4" fillId="0" borderId="0" xfId="45" applyFont="1">
      <alignment/>
      <protection/>
    </xf>
    <xf numFmtId="0" fontId="0" fillId="0" borderId="0" xfId="45">
      <alignment/>
      <protection/>
    </xf>
    <xf numFmtId="0" fontId="4" fillId="0" borderId="0" xfId="45" applyFont="1" applyFill="1" applyBorder="1" applyAlignment="1">
      <alignment horizontal="left"/>
      <protection/>
    </xf>
    <xf numFmtId="0" fontId="0" fillId="0" borderId="0" xfId="45" applyFont="1" applyFill="1" applyBorder="1">
      <alignment/>
      <protection/>
    </xf>
    <xf numFmtId="0" fontId="0" fillId="0" borderId="0" xfId="45" applyFont="1" applyFill="1" applyBorder="1" applyAlignment="1">
      <alignment/>
      <protection/>
    </xf>
    <xf numFmtId="0" fontId="4" fillId="0" borderId="0" xfId="45" applyFont="1" applyFill="1" applyBorder="1" applyAlignment="1">
      <alignment/>
      <protection/>
    </xf>
    <xf numFmtId="0" fontId="0" fillId="0" borderId="0" xfId="45" applyFont="1" applyBorder="1">
      <alignment/>
      <protection/>
    </xf>
    <xf numFmtId="4" fontId="4" fillId="0" borderId="0" xfId="45" applyNumberFormat="1" applyFont="1" applyFill="1" applyBorder="1">
      <alignment/>
      <protection/>
    </xf>
    <xf numFmtId="0" fontId="0" fillId="0" borderId="12" xfId="45" applyFill="1" applyBorder="1">
      <alignment/>
      <protection/>
    </xf>
    <xf numFmtId="2" fontId="0" fillId="0" borderId="0" xfId="45" applyNumberFormat="1" applyFill="1" applyBorder="1">
      <alignment/>
      <protection/>
    </xf>
    <xf numFmtId="0" fontId="0" fillId="0" borderId="0" xfId="45" applyFill="1" applyBorder="1">
      <alignment/>
      <protection/>
    </xf>
    <xf numFmtId="0" fontId="0" fillId="0" borderId="0" xfId="45" applyFill="1" applyBorder="1" applyAlignment="1">
      <alignment/>
      <protection/>
    </xf>
    <xf numFmtId="9" fontId="0" fillId="0" borderId="0" xfId="45" applyNumberFormat="1" applyFill="1" applyBorder="1" applyAlignment="1">
      <alignment horizontal="center"/>
      <protection/>
    </xf>
    <xf numFmtId="0" fontId="16" fillId="0" borderId="0" xfId="45" applyFont="1">
      <alignment/>
      <protection/>
    </xf>
    <xf numFmtId="0" fontId="0" fillId="0" borderId="0" xfId="45" applyFont="1" applyFill="1">
      <alignment/>
      <protection/>
    </xf>
    <xf numFmtId="0" fontId="0" fillId="0" borderId="0" xfId="45" applyFont="1" applyFill="1">
      <alignment/>
      <protection/>
    </xf>
    <xf numFmtId="0" fontId="0" fillId="0" borderId="0" xfId="45" applyFont="1">
      <alignment/>
      <protection/>
    </xf>
    <xf numFmtId="0" fontId="4" fillId="34" borderId="0" xfId="0" applyFont="1" applyFill="1" applyAlignment="1">
      <alignment/>
    </xf>
    <xf numFmtId="0" fontId="0" fillId="0" borderId="0" xfId="45" applyFont="1" applyFill="1" applyBorder="1" applyAlignment="1">
      <alignment horizontal="left"/>
      <protection/>
    </xf>
    <xf numFmtId="0" fontId="4" fillId="0" borderId="0" xfId="45" applyFont="1" applyBorder="1" applyAlignment="1">
      <alignment horizontal="left"/>
      <protection/>
    </xf>
    <xf numFmtId="0" fontId="0" fillId="0" borderId="3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45" applyFont="1" applyFill="1" applyBorder="1" applyAlignment="1">
      <alignment vertical="center" wrapText="1"/>
      <protection/>
    </xf>
    <xf numFmtId="0" fontId="0" fillId="0" borderId="59" xfId="45" applyFont="1" applyFill="1" applyBorder="1" applyAlignment="1">
      <alignment vertical="center" wrapText="1"/>
      <protection/>
    </xf>
    <xf numFmtId="0" fontId="4" fillId="0" borderId="0" xfId="45" applyFont="1" applyFill="1" applyBorder="1" applyAlignment="1">
      <alignment horizontal="lef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30 mil  17 01 2012 (2)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0">
      <selection activeCell="H30" sqref="H30"/>
    </sheetView>
  </sheetViews>
  <sheetFormatPr defaultColWidth="9.140625" defaultRowHeight="12.75"/>
  <cols>
    <col min="1" max="1" width="17.8515625" style="0" customWidth="1"/>
    <col min="2" max="2" width="15.421875" style="0" customWidth="1"/>
    <col min="3" max="3" width="13.00390625" style="0" customWidth="1"/>
    <col min="4" max="4" width="6.8515625" style="0" customWidth="1"/>
    <col min="5" max="5" width="10.421875" style="0" customWidth="1"/>
    <col min="6" max="6" width="11.57421875" style="48" customWidth="1"/>
    <col min="7" max="7" width="14.57421875" style="0" customWidth="1"/>
    <col min="8" max="8" width="14.00390625" style="48" customWidth="1"/>
    <col min="9" max="9" width="5.8515625" style="0" customWidth="1"/>
    <col min="10" max="10" width="15.28125" style="48" customWidth="1"/>
    <col min="11" max="11" width="14.8515625" style="48" customWidth="1"/>
  </cols>
  <sheetData>
    <row r="1" spans="1:11" ht="15" customHeight="1">
      <c r="A1" s="121" t="s">
        <v>48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" customHeight="1">
      <c r="A2" s="137" t="s">
        <v>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 customHeight="1">
      <c r="A3" s="137" t="s">
        <v>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 customHeight="1">
      <c r="A4" s="122"/>
      <c r="B4" s="122"/>
      <c r="C4" s="121" t="s">
        <v>43</v>
      </c>
      <c r="D4" s="122"/>
      <c r="E4" s="122"/>
      <c r="F4" s="122"/>
      <c r="G4" s="122"/>
      <c r="H4" s="122"/>
      <c r="I4" s="122"/>
      <c r="J4" s="122"/>
      <c r="K4" s="122"/>
    </row>
    <row r="5" spans="1:11" ht="15" customHeight="1">
      <c r="A5" s="134" t="s">
        <v>32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" customHeight="1">
      <c r="A6" s="135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5" customHeight="1">
      <c r="A7" s="136" t="s">
        <v>33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" customHeight="1">
      <c r="A8" s="136" t="s">
        <v>34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5" customHeight="1">
      <c r="A10" s="137" t="s">
        <v>35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15" customHeight="1">
      <c r="A11" s="140" t="s">
        <v>44</v>
      </c>
      <c r="B11" s="140"/>
      <c r="C11" s="140"/>
      <c r="D11" s="140"/>
      <c r="E11" s="140"/>
      <c r="F11" s="140"/>
      <c r="G11" s="137"/>
      <c r="H11" s="137"/>
      <c r="I11" s="137"/>
      <c r="J11" s="137"/>
      <c r="K11" s="137"/>
    </row>
    <row r="12" spans="1:11" ht="15.75" thickBot="1">
      <c r="A12" s="3"/>
      <c r="B12" s="3"/>
      <c r="C12" s="3"/>
      <c r="D12" s="3"/>
      <c r="E12" s="3"/>
      <c r="F12" s="41"/>
      <c r="G12" s="3"/>
      <c r="H12" s="41"/>
      <c r="I12" s="3"/>
      <c r="J12" s="41"/>
      <c r="K12" s="41"/>
    </row>
    <row r="13" spans="1:11" ht="12.75">
      <c r="A13" s="4" t="s">
        <v>16</v>
      </c>
      <c r="B13" s="5"/>
      <c r="C13" s="6"/>
      <c r="D13" s="32" t="s">
        <v>41</v>
      </c>
      <c r="E13" s="6"/>
      <c r="F13" s="42"/>
      <c r="G13" s="6"/>
      <c r="H13" s="42"/>
      <c r="I13" s="6"/>
      <c r="J13" s="42"/>
      <c r="K13" s="53"/>
    </row>
    <row r="14" spans="1:11" ht="12.75">
      <c r="A14" s="7" t="s">
        <v>39</v>
      </c>
      <c r="B14" s="1"/>
      <c r="C14" s="1"/>
      <c r="D14" s="1"/>
      <c r="E14" s="1"/>
      <c r="F14" s="44"/>
      <c r="G14" s="1"/>
      <c r="H14" s="141"/>
      <c r="I14" s="142"/>
      <c r="J14" s="142"/>
      <c r="K14" s="142"/>
    </row>
    <row r="15" spans="1:11" ht="13.5" thickBot="1">
      <c r="A15" s="8"/>
      <c r="B15" s="1"/>
      <c r="C15" s="1"/>
      <c r="D15" s="1"/>
      <c r="E15" s="1"/>
      <c r="F15" s="44"/>
      <c r="G15" s="1"/>
      <c r="H15" s="43"/>
      <c r="I15" s="9"/>
      <c r="J15" s="44"/>
      <c r="K15" s="54"/>
    </row>
    <row r="16" spans="1:11" ht="12.75">
      <c r="A16" s="10" t="s">
        <v>1</v>
      </c>
      <c r="B16" s="11">
        <v>1085</v>
      </c>
      <c r="C16" s="1" t="s">
        <v>2</v>
      </c>
      <c r="D16" s="1"/>
      <c r="E16" s="1"/>
      <c r="F16" s="44"/>
      <c r="G16" s="1"/>
      <c r="H16" s="43"/>
      <c r="I16" s="9"/>
      <c r="J16" s="44"/>
      <c r="K16" s="55"/>
    </row>
    <row r="17" spans="1:11" ht="12.75">
      <c r="A17" s="12" t="s">
        <v>40</v>
      </c>
      <c r="B17" s="13">
        <v>7.3</v>
      </c>
      <c r="C17" s="1" t="s">
        <v>2</v>
      </c>
      <c r="D17" s="1"/>
      <c r="E17" s="1"/>
      <c r="F17" s="44"/>
      <c r="G17" s="1"/>
      <c r="H17" s="44"/>
      <c r="I17" s="1"/>
      <c r="J17" s="56"/>
      <c r="K17" s="54"/>
    </row>
    <row r="18" spans="1:11" ht="12.75">
      <c r="A18" s="12" t="s">
        <v>3</v>
      </c>
      <c r="B18" s="13">
        <f>B16*B17</f>
        <v>7920.5</v>
      </c>
      <c r="C18" s="1" t="s">
        <v>4</v>
      </c>
      <c r="D18" s="1"/>
      <c r="E18" s="1"/>
      <c r="F18" s="44"/>
      <c r="G18" s="1"/>
      <c r="H18" s="44"/>
      <c r="I18" s="1"/>
      <c r="J18" s="56"/>
      <c r="K18" s="54"/>
    </row>
    <row r="19" spans="1:11" ht="15.75" thickBot="1">
      <c r="A19" s="14" t="s">
        <v>5</v>
      </c>
      <c r="B19" s="15">
        <v>217.35</v>
      </c>
      <c r="C19" s="1" t="s">
        <v>37</v>
      </c>
      <c r="D19" s="1"/>
      <c r="E19" s="1"/>
      <c r="F19" s="44"/>
      <c r="G19" s="1"/>
      <c r="H19" s="44"/>
      <c r="I19" s="1"/>
      <c r="J19" s="56"/>
      <c r="K19" s="54"/>
    </row>
    <row r="20" spans="1:15" ht="13.5" thickBot="1">
      <c r="A20" s="16"/>
      <c r="B20" s="17"/>
      <c r="C20" s="1"/>
      <c r="D20" s="1"/>
      <c r="E20" s="1"/>
      <c r="F20" s="49" t="s">
        <v>18</v>
      </c>
      <c r="G20" s="36"/>
      <c r="H20" s="45" t="s">
        <v>19</v>
      </c>
      <c r="I20" s="37" t="s">
        <v>0</v>
      </c>
      <c r="J20" s="57"/>
      <c r="K20" s="58"/>
      <c r="M20" s="138"/>
      <c r="N20" s="138"/>
      <c r="O20" s="138"/>
    </row>
    <row r="21" spans="1:15" ht="13.5" thickBot="1">
      <c r="A21" s="33" t="s">
        <v>6</v>
      </c>
      <c r="B21" s="34"/>
      <c r="C21" s="34"/>
      <c r="D21" s="34" t="s">
        <v>7</v>
      </c>
      <c r="E21" s="35" t="s">
        <v>8</v>
      </c>
      <c r="F21" s="50" t="s">
        <v>9</v>
      </c>
      <c r="G21" s="35" t="s">
        <v>10</v>
      </c>
      <c r="H21" s="46" t="s">
        <v>9</v>
      </c>
      <c r="I21" s="2"/>
      <c r="J21" s="59"/>
      <c r="K21" s="54"/>
      <c r="M21" s="138"/>
      <c r="N21" s="138"/>
      <c r="O21" s="138"/>
    </row>
    <row r="22" spans="1:15" ht="12.75">
      <c r="A22" s="92" t="s">
        <v>25</v>
      </c>
      <c r="B22" s="93"/>
      <c r="C22" s="94"/>
      <c r="D22" s="95" t="s">
        <v>2</v>
      </c>
      <c r="E22" s="101" t="s">
        <v>14</v>
      </c>
      <c r="F22" s="85"/>
      <c r="G22" s="63">
        <f>B17*2*2</f>
        <v>29.2</v>
      </c>
      <c r="H22" s="64">
        <f aca="true" t="shared" si="0" ref="H22:H28">F22*G22</f>
        <v>0</v>
      </c>
      <c r="I22" s="2"/>
      <c r="J22" s="65"/>
      <c r="K22" s="66"/>
      <c r="M22" s="138"/>
      <c r="N22" s="138"/>
      <c r="O22" s="138"/>
    </row>
    <row r="23" spans="1:15" ht="15">
      <c r="A23" s="143" t="s">
        <v>17</v>
      </c>
      <c r="B23" s="144"/>
      <c r="C23" s="144"/>
      <c r="D23" s="90" t="s">
        <v>22</v>
      </c>
      <c r="E23" s="40"/>
      <c r="F23" s="86"/>
      <c r="G23" s="64">
        <f>B18+B19</f>
        <v>8137.85</v>
      </c>
      <c r="H23" s="64">
        <f t="shared" si="0"/>
        <v>0</v>
      </c>
      <c r="I23" s="2"/>
      <c r="J23" s="65"/>
      <c r="K23" s="66"/>
      <c r="M23" s="107"/>
      <c r="N23" s="107"/>
      <c r="O23" s="107"/>
    </row>
    <row r="24" spans="1:11" ht="15">
      <c r="A24" s="18" t="s">
        <v>46</v>
      </c>
      <c r="B24" s="19"/>
      <c r="C24" s="20"/>
      <c r="D24" s="21" t="s">
        <v>22</v>
      </c>
      <c r="E24" s="68" t="s">
        <v>26</v>
      </c>
      <c r="F24" s="87"/>
      <c r="G24" s="64">
        <f>B18+B19</f>
        <v>8137.85</v>
      </c>
      <c r="H24" s="64">
        <f t="shared" si="0"/>
        <v>0</v>
      </c>
      <c r="I24" s="2"/>
      <c r="J24" s="65"/>
      <c r="K24" s="69"/>
    </row>
    <row r="25" spans="1:11" ht="27.75" customHeight="1">
      <c r="A25" s="145" t="s">
        <v>24</v>
      </c>
      <c r="B25" s="145"/>
      <c r="C25" s="146"/>
      <c r="D25" s="96" t="s">
        <v>22</v>
      </c>
      <c r="E25" s="97" t="s">
        <v>14</v>
      </c>
      <c r="F25" s="98"/>
      <c r="G25" s="99">
        <v>50</v>
      </c>
      <c r="H25" s="100">
        <f t="shared" si="0"/>
        <v>0</v>
      </c>
      <c r="I25" s="2"/>
      <c r="J25" s="65"/>
      <c r="K25" s="69"/>
    </row>
    <row r="26" spans="1:11" ht="15">
      <c r="A26" s="38" t="s">
        <v>45</v>
      </c>
      <c r="B26" s="39"/>
      <c r="C26" s="39"/>
      <c r="D26" s="91" t="s">
        <v>23</v>
      </c>
      <c r="E26" s="70" t="s">
        <v>38</v>
      </c>
      <c r="F26" s="88"/>
      <c r="G26" s="71">
        <f>B18+B19</f>
        <v>8137.85</v>
      </c>
      <c r="H26" s="67">
        <f t="shared" si="0"/>
        <v>0</v>
      </c>
      <c r="I26" s="2"/>
      <c r="J26" s="65"/>
      <c r="K26" s="69"/>
    </row>
    <row r="27" spans="1:11" ht="12.75">
      <c r="A27" s="80" t="s">
        <v>21</v>
      </c>
      <c r="B27" s="81"/>
      <c r="C27" s="82"/>
      <c r="D27" s="83" t="s">
        <v>20</v>
      </c>
      <c r="E27" s="83"/>
      <c r="F27" s="89"/>
      <c r="G27" s="102">
        <v>15</v>
      </c>
      <c r="H27" s="84">
        <f t="shared" si="0"/>
        <v>0</v>
      </c>
      <c r="I27" s="2"/>
      <c r="J27" s="65"/>
      <c r="K27" s="69"/>
    </row>
    <row r="28" spans="1:11" ht="12.75">
      <c r="A28" s="80" t="s">
        <v>49</v>
      </c>
      <c r="B28" s="81"/>
      <c r="C28" s="82"/>
      <c r="D28" s="83" t="s">
        <v>2</v>
      </c>
      <c r="E28" s="83"/>
      <c r="F28" s="89"/>
      <c r="G28" s="102">
        <f>B16+2*B17</f>
        <v>1099.6</v>
      </c>
      <c r="H28" s="84">
        <f t="shared" si="0"/>
        <v>0</v>
      </c>
      <c r="I28" s="2"/>
      <c r="J28" s="65"/>
      <c r="K28" s="69"/>
    </row>
    <row r="29" spans="1:11" ht="13.5" thickBot="1">
      <c r="A29" s="22"/>
      <c r="B29" s="23"/>
      <c r="C29" s="23"/>
      <c r="D29" s="103"/>
      <c r="E29" s="104"/>
      <c r="F29" s="104"/>
      <c r="G29" s="105" t="s">
        <v>11</v>
      </c>
      <c r="H29" s="106">
        <f>SUM(H22:H28)</f>
        <v>0</v>
      </c>
      <c r="I29" s="72"/>
      <c r="J29" s="60"/>
      <c r="K29" s="73"/>
    </row>
    <row r="30" spans="1:11" ht="13.5" thickBot="1">
      <c r="A30" s="22"/>
      <c r="B30" s="23"/>
      <c r="C30" s="23"/>
      <c r="D30" s="23"/>
      <c r="E30" s="72"/>
      <c r="F30" s="72"/>
      <c r="G30" s="72"/>
      <c r="H30" s="72"/>
      <c r="I30" s="72"/>
      <c r="J30" s="60" t="s">
        <v>15</v>
      </c>
      <c r="K30" s="61" t="s">
        <v>12</v>
      </c>
    </row>
    <row r="31" spans="1:11" ht="13.5" thickBot="1">
      <c r="A31" s="22"/>
      <c r="B31" s="23"/>
      <c r="C31" s="23"/>
      <c r="D31" s="23"/>
      <c r="E31" s="72"/>
      <c r="F31" s="72"/>
      <c r="G31" s="72"/>
      <c r="H31" s="72" t="s">
        <v>13</v>
      </c>
      <c r="I31" s="74" t="s">
        <v>9</v>
      </c>
      <c r="J31" s="75">
        <f>H29*0.2</f>
        <v>0</v>
      </c>
      <c r="K31" s="76">
        <f>H29*1.2</f>
        <v>0</v>
      </c>
    </row>
    <row r="32" spans="1:11" ht="13.5" thickBot="1">
      <c r="A32" s="24"/>
      <c r="B32" s="25"/>
      <c r="C32" s="25"/>
      <c r="D32" s="25"/>
      <c r="E32" s="25"/>
      <c r="F32" s="51"/>
      <c r="G32" s="26"/>
      <c r="H32" s="26"/>
      <c r="I32" s="27"/>
      <c r="J32" s="77"/>
      <c r="K32" s="78"/>
    </row>
    <row r="33" spans="1:11" ht="14.25" thickBot="1">
      <c r="A33" s="28"/>
      <c r="B33" s="29"/>
      <c r="C33" s="29"/>
      <c r="D33" s="29"/>
      <c r="E33" s="29"/>
      <c r="F33" s="52"/>
      <c r="G33" s="30"/>
      <c r="H33" s="47"/>
      <c r="I33" s="31"/>
      <c r="J33" s="62"/>
      <c r="K33" s="79"/>
    </row>
    <row r="34" spans="1:13" ht="12.75">
      <c r="A34" s="108" t="s">
        <v>27</v>
      </c>
      <c r="B34" s="109"/>
      <c r="C34" s="109"/>
      <c r="D34" s="109"/>
      <c r="E34" s="109"/>
      <c r="F34" s="109"/>
      <c r="G34" s="110"/>
      <c r="H34" s="110"/>
      <c r="I34" s="111"/>
      <c r="J34" s="110"/>
      <c r="K34" s="110"/>
      <c r="L34" s="112"/>
      <c r="M34" s="112"/>
    </row>
    <row r="35" spans="1:13" ht="13.5">
      <c r="A35" s="113" t="s">
        <v>28</v>
      </c>
      <c r="B35" s="114"/>
      <c r="C35" s="114"/>
      <c r="D35" s="114"/>
      <c r="E35" s="114"/>
      <c r="F35" s="114"/>
      <c r="G35" s="115"/>
      <c r="H35" s="115"/>
      <c r="I35" s="116"/>
      <c r="J35" s="117"/>
      <c r="K35" s="118"/>
      <c r="L35" s="112"/>
      <c r="M35" s="112"/>
    </row>
    <row r="36" spans="1:13" ht="12.75">
      <c r="A36" s="147" t="s">
        <v>42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</row>
    <row r="37" spans="1:13" ht="12.75">
      <c r="A37" s="109"/>
      <c r="B37" s="109"/>
      <c r="C37" s="109"/>
      <c r="D37" s="109"/>
      <c r="E37" s="114"/>
      <c r="F37" s="114"/>
      <c r="G37" s="114"/>
      <c r="H37" s="114"/>
      <c r="I37" s="114"/>
      <c r="J37" s="119"/>
      <c r="K37" s="119"/>
      <c r="L37" s="112"/>
      <c r="M37" s="112"/>
    </row>
    <row r="38" spans="1:13" ht="12.75">
      <c r="A38" s="109"/>
      <c r="B38" s="109"/>
      <c r="C38" s="109"/>
      <c r="D38" s="109"/>
      <c r="E38" s="114"/>
      <c r="F38" s="114"/>
      <c r="G38" s="114"/>
      <c r="H38" s="114"/>
      <c r="I38" s="114"/>
      <c r="J38" s="119"/>
      <c r="K38" s="119"/>
      <c r="L38" s="120"/>
      <c r="M38" s="121"/>
    </row>
    <row r="39" spans="1:13" ht="12.75">
      <c r="A39" s="109"/>
      <c r="B39" s="109"/>
      <c r="C39" s="109"/>
      <c r="D39" s="109"/>
      <c r="E39" s="114"/>
      <c r="F39" s="114"/>
      <c r="G39" s="114"/>
      <c r="H39" s="114"/>
      <c r="I39" s="114"/>
      <c r="J39" s="117"/>
      <c r="K39" s="118"/>
      <c r="L39" s="120"/>
      <c r="M39" s="122"/>
    </row>
    <row r="40" spans="1:13" ht="12.75">
      <c r="A40" s="123"/>
      <c r="B40" s="123"/>
      <c r="C40" s="124"/>
      <c r="D40" s="125"/>
      <c r="E40" s="125"/>
      <c r="F40" s="125"/>
      <c r="G40" s="119" t="s">
        <v>29</v>
      </c>
      <c r="H40" s="119"/>
      <c r="I40" s="119"/>
      <c r="J40" s="117"/>
      <c r="K40" s="118"/>
      <c r="L40" s="120"/>
      <c r="M40" s="122"/>
    </row>
    <row r="41" spans="1:13" ht="12.75">
      <c r="A41" s="139" t="s">
        <v>30</v>
      </c>
      <c r="B41" s="139"/>
      <c r="C41" s="139"/>
      <c r="D41" s="126"/>
      <c r="E41" s="126"/>
      <c r="F41" s="124"/>
      <c r="G41" s="119" t="s">
        <v>31</v>
      </c>
      <c r="H41" s="119"/>
      <c r="I41" s="119"/>
      <c r="J41" s="127"/>
      <c r="K41" s="128"/>
      <c r="L41" s="120"/>
      <c r="M41" s="122"/>
    </row>
    <row r="42" spans="1:13" ht="12.75">
      <c r="A42" s="129"/>
      <c r="B42" s="130"/>
      <c r="C42" s="131"/>
      <c r="D42" s="132"/>
      <c r="E42" s="132"/>
      <c r="F42" s="132"/>
      <c r="G42" s="132"/>
      <c r="H42" s="131"/>
      <c r="I42" s="131"/>
      <c r="J42" s="133"/>
      <c r="K42" s="131"/>
      <c r="L42" s="120"/>
      <c r="M42" s="122"/>
    </row>
  </sheetData>
  <sheetProtection/>
  <mergeCells count="6">
    <mergeCell ref="A41:C41"/>
    <mergeCell ref="A11:F11"/>
    <mergeCell ref="H14:K14"/>
    <mergeCell ref="A23:C23"/>
    <mergeCell ref="A25:C25"/>
    <mergeCell ref="A36:M36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0">
      <selection activeCell="O33" sqref="O33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 BANSKA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Barlova</dc:creator>
  <cp:keywords/>
  <dc:description/>
  <cp:lastModifiedBy>Alena Barlová</cp:lastModifiedBy>
  <cp:lastPrinted>2017-10-19T14:17:13Z</cp:lastPrinted>
  <dcterms:created xsi:type="dcterms:W3CDTF">2009-03-11T16:00:50Z</dcterms:created>
  <dcterms:modified xsi:type="dcterms:W3CDTF">2018-05-04T12:09:34Z</dcterms:modified>
  <cp:category/>
  <cp:version/>
  <cp:contentType/>
  <cp:contentStatus/>
</cp:coreProperties>
</file>