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andrej_zahorec_bratislava_sk/Documents/Dokumenty/VO BA/Roľba - zimný štadión/Vysvetlenie SP/"/>
    </mc:Choice>
  </mc:AlternateContent>
  <xr:revisionPtr revIDLastSave="141" documentId="8_{AB4DE93A-D424-4FE5-91A9-2DA856C43694}" xr6:coauthVersionLast="47" xr6:coauthVersionMax="47" xr10:uidLastSave="{88F2A5B4-62C2-44AA-85F5-C189204455A9}"/>
  <bookViews>
    <workbookView xWindow="-108" yWindow="-108" windowWidth="23256" windowHeight="12576" firstSheet="1" activeTab="1" xr2:uid="{8ADAEE77-0290-444B-BDD3-3B6153AC1597}"/>
  </bookViews>
  <sheets>
    <sheet name="Návrh na plnenie kritérií" sheetId="1" state="hidden" r:id="rId1"/>
    <sheet name="Návh na plnenie kritérií Rolby" sheetId="6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'Návh na plnenie kritérií Rolby'!$A$2:$G$54</definedName>
    <definedName name="_xlnm.Print_Area" localSheetId="0">'Návrh na plnenie kritérií'!$A$2:$T$69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C32" i="6"/>
  <c r="C39" i="6"/>
  <c r="E23" i="6"/>
  <c r="F23" i="6" s="1"/>
  <c r="E22" i="6"/>
  <c r="F22" i="6" s="1"/>
  <c r="F36" i="1"/>
  <c r="E36" i="1"/>
  <c r="F24" i="6" l="1"/>
  <c r="C25" i="6" s="1"/>
  <c r="F41" i="6" s="1"/>
  <c r="C39" i="1" l="1"/>
  <c r="E23" i="1"/>
  <c r="F23" i="1" s="1"/>
  <c r="E22" i="1"/>
  <c r="F22" i="1" s="1"/>
  <c r="F24" i="1" l="1"/>
  <c r="C25" i="1" s="1"/>
</calcChain>
</file>

<file path=xl/sharedStrings.xml><?xml version="1.0" encoding="utf-8"?>
<sst xmlns="http://schemas.openxmlformats.org/spreadsheetml/2006/main" count="135" uniqueCount="80">
  <si>
    <t xml:space="preserve">Obchodné meno uchádzača: </t>
  </si>
  <si>
    <t xml:space="preserve">Sídlo uchádzača: </t>
  </si>
  <si>
    <t>IČO:</t>
  </si>
  <si>
    <t>IČ DPH:</t>
  </si>
  <si>
    <t>Som platcom DPH</t>
  </si>
  <si>
    <t>Maximálna hodnota</t>
  </si>
  <si>
    <t>Minimálna hodnota</t>
  </si>
  <si>
    <t>Váha kritéria (%)</t>
  </si>
  <si>
    <t>Logika kritéria</t>
  </si>
  <si>
    <t>čím menej, tým lepšie</t>
  </si>
  <si>
    <t>čím viac, tým lepšie</t>
  </si>
  <si>
    <t>Názov položky</t>
  </si>
  <si>
    <t>Počet kusov</t>
  </si>
  <si>
    <t>Suma v EUR bez DPH za 1 kus</t>
  </si>
  <si>
    <t>Suma v EUR s DPH na všetky kusy</t>
  </si>
  <si>
    <t>Výška DPH na 1 kus</t>
  </si>
  <si>
    <t>Spolu</t>
  </si>
  <si>
    <t>Ponuka uchádzača</t>
  </si>
  <si>
    <t>Popis kritéria</t>
  </si>
  <si>
    <t>Požaduje sa min. 8 hodín konzultácii v čase od 08:00 do 16:00. Uchádzač môže ponúknuť aj 9 hodín v čase od 08:00 do 17:00 alebo 10 hodín v čase od 08:00 do 18:00 a získať tak počet bodov navyše.</t>
  </si>
  <si>
    <t>Počet bodov v danom kritériu:</t>
  </si>
  <si>
    <t>Počet bodov spolu:</t>
  </si>
  <si>
    <t>Štatutárny zástupca:</t>
  </si>
  <si>
    <t>V ...</t>
  </si>
  <si>
    <t xml:space="preserve">Dátum: </t>
  </si>
  <si>
    <t>Podpis</t>
  </si>
  <si>
    <t>Čestné vyhlásenia podľa zákona o verejnom obstarávaní</t>
  </si>
  <si>
    <t>Čestné vyhlásenie k uplatňovaniu medzinárodných sankcií</t>
  </si>
  <si>
    <t>čestne vyhlasujem,</t>
  </si>
  <si>
    <t xml:space="preserve">Predovšetkým vyhlasujem, že: </t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</si>
  <si>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</si>
  <si>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</si>
  <si>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</si>
  <si>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</si>
  <si>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</si>
  <si>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</si>
  <si>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t>Ako uchádzač v tomto verejnom obstarávaní Hl. mesta SR Bratislava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</si>
  <si>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</si>
  <si>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</si>
  <si>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</si>
  <si>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</si>
  <si>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</si>
  <si>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</si>
  <si>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</si>
  <si>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</si>
  <si>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</si>
  <si>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</si>
  <si>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</si>
  <si>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</si>
  <si>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</si>
  <si>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</si>
  <si>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</si>
  <si>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</si>
  <si>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</si>
  <si>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Tel. číslo:</t>
  </si>
  <si>
    <t>Platca/Neplatca DPH:</t>
  </si>
  <si>
    <t>Kritérium č. 1: Cena s DPH</t>
  </si>
  <si>
    <t>Kritérium č. 3: Servisná a technická podpora</t>
  </si>
  <si>
    <r>
      <t>Predložením tejto ponuky čestne vyhlasujem, že som sa oboznámil so znením čestného vyhlásenia uvedeným v hárku "</t>
    </r>
    <r>
      <rPr>
        <b/>
        <sz val="11"/>
        <color rgb="FF006100"/>
        <rFont val="Calibri"/>
        <family val="2"/>
        <charset val="238"/>
        <scheme val="minor"/>
      </rPr>
      <t>Koneční užívatelia výhod</t>
    </r>
    <r>
      <rPr>
        <sz val="11"/>
        <color rgb="FF006100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</si>
  <si>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color rgb="FF006100"/>
        <rFont val="Calibri"/>
        <family val="2"/>
        <charset val="238"/>
        <scheme val="minor"/>
      </rPr>
      <t>Medzinárodné sankcie</t>
    </r>
    <r>
      <rPr>
        <sz val="11"/>
        <color rgb="FF006100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</si>
  <si>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</si>
  <si>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</si>
  <si>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Príloha č. 2 - Návrh na plnenie kritérií v zákazke „</t>
    </r>
    <r>
      <rPr>
        <sz val="16"/>
        <color rgb="FFFF0000"/>
        <rFont val="Calibri Light"/>
        <family val="2"/>
        <charset val="238"/>
        <scheme val="major"/>
      </rPr>
      <t>${tenderName}</t>
    </r>
    <r>
      <rPr>
        <sz val="16"/>
        <color theme="5" tint="-0.249977111117893"/>
        <rFont val="Calibri Light"/>
        <family val="2"/>
        <charset val="238"/>
        <scheme val="major"/>
      </rPr>
      <t>“</t>
    </r>
  </si>
  <si>
    <t>Suma v EUR bez DPH</t>
  </si>
  <si>
    <t>Výška DPH</t>
  </si>
  <si>
    <r>
      <rPr>
        <sz val="11"/>
        <color rgb="FFFF0000"/>
        <rFont val="Calibri"/>
        <family val="2"/>
        <charset val="238"/>
        <scheme val="minor"/>
      </rPr>
      <t>Červené len pri ZsNH</t>
    </r>
    <r>
      <rPr>
        <sz val="11"/>
        <color rgb="FF006100"/>
        <rFont val="Calibri"/>
        <family val="2"/>
        <charset val="238"/>
        <scheme val="minor"/>
      </rPr>
      <t xml:space="preserve">: Predložením tejto ponuky čestne vyhlasujem, že </t>
    </r>
    <r>
      <rPr>
        <sz val="11"/>
        <color rgb="FFFF0000"/>
        <rFont val="Calibri"/>
        <family val="2"/>
        <charset val="238"/>
        <scheme val="minor"/>
      </rPr>
      <t xml:space="preserve">spĺňam všetky podmienky účasti stanovené vo Výzve na predkladanie ponúk a </t>
    </r>
    <r>
      <rPr>
        <sz val="11"/>
        <color rgb="FF006100"/>
        <rFont val="Calibri"/>
        <family val="2"/>
        <charset val="238"/>
        <scheme val="minor"/>
      </rPr>
      <t>postupujem v súlade s etickým kódexom uchádzača vydaným Úradom pre verejné obstarávanie: https://www.uvo.gov.sk/zaujemca-uchadzac/eticky-kodex-zaujemcu-uchadzaca</t>
    </r>
  </si>
  <si>
    <r>
      <t xml:space="preserve">Predložením tejto ponuky čestne vyhlasujem, že nemám uložený </t>
    </r>
    <r>
      <rPr>
        <b/>
        <sz val="11"/>
        <color rgb="FF006100"/>
        <rFont val="Calibri"/>
        <family val="2"/>
        <charset val="238"/>
        <scheme val="minor"/>
      </rPr>
      <t xml:space="preserve">zákaz účasti </t>
    </r>
    <r>
      <rPr>
        <sz val="11"/>
        <color rgb="FF006100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</si>
  <si>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</si>
  <si>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Elektrická rolba</t>
  </si>
  <si>
    <t>Benzínová rolba</t>
  </si>
  <si>
    <t>Kritérium č. 2: Lehota dodania</t>
  </si>
  <si>
    <t>Maximálna lehota dodania je 180 dní a stanovená minimálna je 14 dní. Uchádzač môže navrhnúť lehotu dodania iba v tomto rozmedzí.</t>
  </si>
  <si>
    <t>Príloha č. 2 - Návrh na plnenie kritérií v zákazke „Rolby -  stroje na úpravu ľadovej plochy“</t>
  </si>
  <si>
    <r>
      <t>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</si>
  <si>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t>Spaľovacia rolba</t>
  </si>
  <si>
    <t xml:space="preserve">Suma v EUR s DPH </t>
  </si>
  <si>
    <t>Spolu s DPH</t>
  </si>
  <si>
    <t xml:space="preserve">Lehota dodania v dňoch spolu. Uchádzač môže uviesť lehotu dodania iba v rozmedzí stanovenej minimálnej a maximálnej hodnoty v dňoch vrátane. </t>
  </si>
  <si>
    <t>Kritérium č. 3: Predĺženie záruky vrátane záručného servisu</t>
  </si>
  <si>
    <r>
      <rPr>
        <b/>
        <sz val="11"/>
        <rFont val="Calibri"/>
        <family val="2"/>
        <charset val="238"/>
        <scheme val="minor"/>
      </rPr>
      <t>Predĺženie záruky vrátane záručného servisu v rokoch nad rámec verejným obstarávateľom požadovanej záruky 3 roky.</t>
    </r>
    <r>
      <rPr>
        <sz val="11"/>
        <rFont val="Calibri"/>
        <family val="2"/>
        <charset val="238"/>
        <scheme val="minor"/>
      </rPr>
      <t xml:space="preserve"> Maximálne predĺženie je 7 rokov nad požadovaný rozsah. </t>
    </r>
    <r>
      <rPr>
        <b/>
        <sz val="11"/>
        <rFont val="Calibri"/>
        <family val="2"/>
        <charset val="238"/>
        <scheme val="minor"/>
      </rPr>
      <t>Záruka sa predlžuje o celé roky t.j. o 1,2,3,4,5,6,7.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</si>
</sst>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b/>
      <sz val="11"/>
      <color rgb="FF006100"/>
      <name val="Calibri"/>
      <family val="2"/>
      <charset val="238"/>
      <scheme val="minor"/>
    </font>
    <font>
      <b/>
      <sz val="14"/>
      <color rgb="FF006100"/>
      <name val="Calibri"/>
      <family val="2"/>
      <charset val="238"/>
      <scheme val="minor"/>
    </font>
    <font>
      <sz val="16"/>
      <color theme="5" tint="-0.249977111117893"/>
      <name val="Calibri Light"/>
      <family val="2"/>
      <charset val="238"/>
      <scheme val="major"/>
    </font>
    <font>
      <sz val="11"/>
      <color rgb="FF006100"/>
      <name val="Calibri Light"/>
      <family val="2"/>
      <charset val="238"/>
      <scheme val="maj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6"/>
      <color rgb="FFFF0000"/>
      <name val="Calibri Light"/>
      <family val="2"/>
      <charset val="238"/>
      <scheme val="major"/>
    </font>
    <font>
      <sz val="11"/>
      <color theme="4"/>
      <name val="Calibri"/>
      <family val="2"/>
      <charset val="238"/>
      <scheme val="minor"/>
    </font>
    <font>
      <sz val="16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</borders>
  <cellStyleXfs count="4">
    <xf numFmtId="0" fontId="0" fillId="0" borderId="0"/>
    <xf numFmtId="0" fontId="5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</cellStyleXfs>
  <cellXfs count="174">
    <xf numFmtId="0" fontId="0" fillId="0" borderId="0" xfId="0"/>
    <xf numFmtId="2" fontId="0" fillId="0" borderId="0" xfId="0" applyNumberFormat="1" applyAlignment="1">
      <alignment wrapText="1"/>
    </xf>
    <xf numFmtId="0" fontId="4" fillId="3" borderId="7" xfId="2" applyFont="1" applyBorder="1" applyAlignment="1">
      <alignment vertical="center" wrapText="1"/>
    </xf>
    <xf numFmtId="0" fontId="4" fillId="3" borderId="10" xfId="2" applyFont="1" applyBorder="1" applyAlignment="1">
      <alignment vertical="center" wrapText="1"/>
    </xf>
    <xf numFmtId="0" fontId="4" fillId="3" borderId="12" xfId="2" applyFont="1" applyBorder="1" applyAlignment="1">
      <alignment vertical="center" wrapText="1"/>
    </xf>
    <xf numFmtId="0" fontId="4" fillId="5" borderId="11" xfId="2" applyFont="1" applyFill="1" applyBorder="1"/>
    <xf numFmtId="0" fontId="4" fillId="5" borderId="14" xfId="2" applyFont="1" applyFill="1" applyBorder="1"/>
    <xf numFmtId="0" fontId="10" fillId="3" borderId="10" xfId="2" applyFont="1" applyBorder="1"/>
    <xf numFmtId="0" fontId="10" fillId="3" borderId="2" xfId="2" applyFont="1" applyAlignment="1">
      <alignment horizontal="left"/>
    </xf>
    <xf numFmtId="0" fontId="10" fillId="3" borderId="2" xfId="2" applyFont="1"/>
    <xf numFmtId="0" fontId="10" fillId="3" borderId="11" xfId="2" applyFont="1" applyBorder="1"/>
    <xf numFmtId="0" fontId="4" fillId="3" borderId="10" xfId="2" applyFont="1" applyBorder="1"/>
    <xf numFmtId="2" fontId="4" fillId="3" borderId="2" xfId="2" applyNumberFormat="1" applyFont="1"/>
    <xf numFmtId="2" fontId="4" fillId="3" borderId="11" xfId="2" applyNumberFormat="1" applyFont="1" applyBorder="1"/>
    <xf numFmtId="0" fontId="10" fillId="3" borderId="10" xfId="2" applyFont="1" applyBorder="1" applyAlignment="1">
      <alignment wrapText="1"/>
    </xf>
    <xf numFmtId="0" fontId="10" fillId="3" borderId="2" xfId="2" applyFont="1" applyAlignment="1">
      <alignment horizontal="center" vertical="center" wrapText="1"/>
    </xf>
    <xf numFmtId="0" fontId="10" fillId="3" borderId="2" xfId="2" applyFont="1" applyAlignment="1">
      <alignment wrapText="1"/>
    </xf>
    <xf numFmtId="0" fontId="10" fillId="3" borderId="11" xfId="2" applyFont="1" applyBorder="1" applyAlignment="1">
      <alignment wrapText="1"/>
    </xf>
    <xf numFmtId="0" fontId="4" fillId="3" borderId="2" xfId="2" applyFont="1" applyAlignment="1">
      <alignment horizontal="center"/>
    </xf>
    <xf numFmtId="0" fontId="4" fillId="5" borderId="2" xfId="2" applyFont="1" applyFill="1"/>
    <xf numFmtId="0" fontId="4" fillId="3" borderId="2" xfId="2" applyFont="1"/>
    <xf numFmtId="0" fontId="4" fillId="3" borderId="11" xfId="2" applyFont="1" applyBorder="1"/>
    <xf numFmtId="0" fontId="10" fillId="3" borderId="10" xfId="2" applyFont="1" applyBorder="1" applyAlignment="1">
      <alignment horizontal="left"/>
    </xf>
    <xf numFmtId="0" fontId="11" fillId="3" borderId="12" xfId="2" applyFont="1" applyBorder="1"/>
    <xf numFmtId="0" fontId="4" fillId="3" borderId="5" xfId="2" applyFont="1" applyBorder="1" applyAlignment="1">
      <alignment horizontal="right" vertical="center" wrapText="1"/>
    </xf>
    <xf numFmtId="0" fontId="0" fillId="0" borderId="0" xfId="0" applyProtection="1">
      <protection locked="0"/>
    </xf>
    <xf numFmtId="2" fontId="0" fillId="0" borderId="0" xfId="0" applyNumberFormat="1" applyAlignment="1" applyProtection="1">
      <alignment wrapText="1"/>
      <protection locked="0"/>
    </xf>
    <xf numFmtId="0" fontId="4" fillId="6" borderId="11" xfId="2" applyFont="1" applyFill="1" applyBorder="1" applyProtection="1">
      <protection locked="0"/>
    </xf>
    <xf numFmtId="0" fontId="4" fillId="6" borderId="14" xfId="2" applyFont="1" applyFill="1" applyBorder="1" applyProtection="1">
      <protection locked="0"/>
    </xf>
    <xf numFmtId="0" fontId="16" fillId="6" borderId="2" xfId="2" applyFont="1" applyFill="1" applyProtection="1">
      <protection locked="0"/>
    </xf>
    <xf numFmtId="0" fontId="16" fillId="6" borderId="11" xfId="2" applyFont="1" applyFill="1" applyBorder="1" applyProtection="1">
      <protection locked="0"/>
    </xf>
    <xf numFmtId="0" fontId="16" fillId="0" borderId="7" xfId="2" applyFont="1" applyFill="1" applyBorder="1" applyAlignment="1" applyProtection="1">
      <alignment vertical="center" wrapText="1"/>
    </xf>
    <xf numFmtId="0" fontId="16" fillId="0" borderId="10" xfId="2" applyFont="1" applyFill="1" applyBorder="1" applyAlignment="1" applyProtection="1">
      <alignment vertical="center" wrapText="1"/>
    </xf>
    <xf numFmtId="0" fontId="16" fillId="0" borderId="12" xfId="2" applyFont="1" applyFill="1" applyBorder="1" applyAlignment="1" applyProtection="1">
      <alignment vertical="center" wrapText="1"/>
    </xf>
    <xf numFmtId="0" fontId="17" fillId="0" borderId="10" xfId="2" applyFont="1" applyFill="1" applyBorder="1" applyProtection="1"/>
    <xf numFmtId="0" fontId="17" fillId="0" borderId="2" xfId="2" applyFont="1" applyFill="1" applyAlignment="1" applyProtection="1">
      <alignment horizontal="left"/>
    </xf>
    <xf numFmtId="0" fontId="17" fillId="0" borderId="2" xfId="2" applyFont="1" applyFill="1" applyProtection="1"/>
    <xf numFmtId="0" fontId="17" fillId="0" borderId="11" xfId="2" applyFont="1" applyFill="1" applyBorder="1" applyProtection="1"/>
    <xf numFmtId="0" fontId="16" fillId="0" borderId="10" xfId="2" applyFont="1" applyFill="1" applyBorder="1" applyProtection="1"/>
    <xf numFmtId="2" fontId="16" fillId="0" borderId="2" xfId="2" applyNumberFormat="1" applyFont="1" applyFill="1" applyProtection="1"/>
    <xf numFmtId="2" fontId="16" fillId="0" borderId="11" xfId="2" applyNumberFormat="1" applyFont="1" applyFill="1" applyBorder="1" applyProtection="1"/>
    <xf numFmtId="0" fontId="17" fillId="0" borderId="10" xfId="2" applyFont="1" applyFill="1" applyBorder="1" applyAlignment="1" applyProtection="1">
      <alignment wrapText="1"/>
    </xf>
    <xf numFmtId="0" fontId="17" fillId="0" borderId="2" xfId="2" applyFont="1" applyFill="1" applyAlignment="1" applyProtection="1">
      <alignment horizontal="center" vertical="center" wrapText="1"/>
    </xf>
    <xf numFmtId="0" fontId="17" fillId="0" borderId="2" xfId="2" applyFont="1" applyFill="1" applyAlignment="1" applyProtection="1">
      <alignment wrapText="1"/>
    </xf>
    <xf numFmtId="0" fontId="17" fillId="0" borderId="11" xfId="2" applyFont="1" applyFill="1" applyBorder="1" applyAlignment="1" applyProtection="1">
      <alignment wrapText="1"/>
    </xf>
    <xf numFmtId="0" fontId="18" fillId="0" borderId="12" xfId="2" applyFont="1" applyFill="1" applyBorder="1" applyProtection="1"/>
    <xf numFmtId="0" fontId="16" fillId="0" borderId="2" xfId="2" applyFont="1" applyFill="1" applyProtection="1"/>
    <xf numFmtId="0" fontId="16" fillId="0" borderId="11" xfId="2" applyFont="1" applyFill="1" applyBorder="1" applyProtection="1"/>
    <xf numFmtId="164" fontId="18" fillId="0" borderId="5" xfId="2" applyNumberFormat="1" applyFont="1" applyFill="1" applyBorder="1" applyAlignment="1" applyProtection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7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justify" vertical="center"/>
      <protection locked="0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 indent="1"/>
    </xf>
    <xf numFmtId="0" fontId="7" fillId="0" borderId="0" xfId="0" applyFont="1" applyAlignment="1">
      <alignment vertical="center"/>
    </xf>
    <xf numFmtId="0" fontId="16" fillId="0" borderId="2" xfId="2" applyFont="1" applyFill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5" fillId="0" borderId="0" xfId="1" applyFill="1" applyBorder="1" applyAlignment="1">
      <alignment horizontal="center"/>
    </xf>
    <xf numFmtId="0" fontId="12" fillId="3" borderId="7" xfId="2" applyFont="1" applyBorder="1" applyAlignment="1">
      <alignment horizontal="center" vertical="center" wrapText="1"/>
    </xf>
    <xf numFmtId="0" fontId="13" fillId="3" borderId="8" xfId="2" applyFont="1" applyBorder="1" applyAlignment="1">
      <alignment horizontal="center" vertical="center" wrapText="1"/>
    </xf>
    <xf numFmtId="0" fontId="13" fillId="3" borderId="9" xfId="2" applyFont="1" applyBorder="1" applyAlignment="1">
      <alignment horizontal="center" vertical="center" wrapText="1"/>
    </xf>
    <xf numFmtId="0" fontId="4" fillId="3" borderId="10" xfId="2" applyFont="1" applyBorder="1" applyAlignment="1">
      <alignment vertical="center" wrapText="1"/>
    </xf>
    <xf numFmtId="0" fontId="4" fillId="3" borderId="2" xfId="2" applyFont="1" applyAlignment="1">
      <alignment vertical="center" wrapText="1"/>
    </xf>
    <xf numFmtId="0" fontId="1" fillId="5" borderId="2" xfId="3" applyFill="1" applyBorder="1" applyAlignment="1">
      <alignment horizontal="left" vertical="center" wrapText="1"/>
    </xf>
    <xf numFmtId="0" fontId="1" fillId="5" borderId="11" xfId="3" applyFill="1" applyBorder="1" applyAlignment="1">
      <alignment horizontal="left" vertical="center" wrapText="1"/>
    </xf>
    <xf numFmtId="0" fontId="4" fillId="0" borderId="6" xfId="2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5" borderId="8" xfId="2" applyFont="1" applyFill="1" applyBorder="1" applyAlignment="1">
      <alignment horizontal="center"/>
    </xf>
    <xf numFmtId="0" fontId="4" fillId="5" borderId="9" xfId="2" applyFont="1" applyFill="1" applyBorder="1" applyAlignment="1">
      <alignment horizontal="center"/>
    </xf>
    <xf numFmtId="0" fontId="4" fillId="5" borderId="13" xfId="2" applyFont="1" applyFill="1" applyBorder="1" applyAlignment="1">
      <alignment horizontal="center"/>
    </xf>
    <xf numFmtId="0" fontId="4" fillId="5" borderId="14" xfId="2" applyFont="1" applyFill="1" applyBorder="1" applyAlignment="1">
      <alignment horizontal="center"/>
    </xf>
    <xf numFmtId="0" fontId="4" fillId="5" borderId="8" xfId="2" applyFont="1" applyFill="1" applyBorder="1" applyAlignment="1">
      <alignment horizontal="left"/>
    </xf>
    <xf numFmtId="0" fontId="4" fillId="5" borderId="13" xfId="2" applyFont="1" applyFill="1" applyBorder="1" applyAlignment="1">
      <alignment horizontal="left"/>
    </xf>
    <xf numFmtId="0" fontId="4" fillId="5" borderId="7" xfId="2" applyFont="1" applyFill="1" applyBorder="1" applyAlignment="1">
      <alignment horizontal="left"/>
    </xf>
    <xf numFmtId="0" fontId="4" fillId="5" borderId="12" xfId="2" applyFont="1" applyFill="1" applyBorder="1" applyAlignment="1">
      <alignment horizontal="left"/>
    </xf>
    <xf numFmtId="0" fontId="4" fillId="3" borderId="15" xfId="2" applyFont="1" applyBorder="1" applyAlignment="1">
      <alignment horizontal="left"/>
    </xf>
    <xf numFmtId="0" fontId="4" fillId="3" borderId="16" xfId="2" applyFont="1" applyBorder="1" applyAlignment="1">
      <alignment horizontal="left"/>
    </xf>
    <xf numFmtId="0" fontId="12" fillId="3" borderId="3" xfId="2" applyFont="1" applyBorder="1" applyAlignment="1">
      <alignment horizontal="center" vertical="center" wrapText="1"/>
    </xf>
    <xf numFmtId="0" fontId="13" fillId="3" borderId="4" xfId="2" applyFont="1" applyBorder="1" applyAlignment="1">
      <alignment horizontal="center" vertical="center" wrapText="1"/>
    </xf>
    <xf numFmtId="0" fontId="13" fillId="3" borderId="5" xfId="2" applyFont="1" applyBorder="1" applyAlignment="1">
      <alignment horizontal="center" vertical="center" wrapText="1"/>
    </xf>
    <xf numFmtId="0" fontId="1" fillId="5" borderId="8" xfId="3" applyFill="1" applyBorder="1" applyAlignment="1">
      <alignment horizontal="left" vertical="center" wrapText="1"/>
    </xf>
    <xf numFmtId="0" fontId="1" fillId="5" borderId="9" xfId="3" applyFill="1" applyBorder="1" applyAlignment="1">
      <alignment horizontal="left" vertical="center" wrapText="1"/>
    </xf>
    <xf numFmtId="0" fontId="10" fillId="3" borderId="17" xfId="2" applyFont="1" applyBorder="1" applyAlignment="1">
      <alignment horizontal="left" vertical="center" wrapText="1"/>
    </xf>
    <xf numFmtId="0" fontId="10" fillId="3" borderId="18" xfId="2" applyFont="1" applyBorder="1" applyAlignment="1">
      <alignment horizontal="left" vertical="center" wrapText="1"/>
    </xf>
    <xf numFmtId="0" fontId="10" fillId="3" borderId="16" xfId="2" applyFont="1" applyBorder="1" applyAlignment="1">
      <alignment horizontal="left" vertical="center" wrapText="1"/>
    </xf>
    <xf numFmtId="0" fontId="10" fillId="3" borderId="2" xfId="2" applyFont="1" applyAlignment="1">
      <alignment horizontal="left"/>
    </xf>
    <xf numFmtId="0" fontId="4" fillId="3" borderId="2" xfId="2" applyFont="1" applyAlignment="1">
      <alignment horizontal="left"/>
    </xf>
    <xf numFmtId="0" fontId="4" fillId="3" borderId="3" xfId="2" applyFont="1" applyBorder="1" applyAlignment="1">
      <alignment horizontal="left"/>
    </xf>
    <xf numFmtId="0" fontId="4" fillId="3" borderId="4" xfId="2" applyFont="1" applyBorder="1" applyAlignment="1">
      <alignment horizontal="left"/>
    </xf>
    <xf numFmtId="0" fontId="0" fillId="5" borderId="13" xfId="3" applyFont="1" applyFill="1" applyBorder="1" applyAlignment="1">
      <alignment vertical="center" wrapText="1"/>
    </xf>
    <xf numFmtId="0" fontId="1" fillId="5" borderId="13" xfId="3" applyFill="1" applyBorder="1" applyAlignment="1">
      <alignment vertical="center" wrapText="1"/>
    </xf>
    <xf numFmtId="0" fontId="4" fillId="3" borderId="13" xfId="2" applyFont="1" applyBorder="1" applyAlignment="1">
      <alignment horizontal="center" vertical="center" wrapText="1"/>
    </xf>
    <xf numFmtId="0" fontId="4" fillId="3" borderId="14" xfId="2" applyFont="1" applyBorder="1" applyAlignment="1">
      <alignment horizontal="center" vertical="center" wrapText="1"/>
    </xf>
    <xf numFmtId="164" fontId="11" fillId="3" borderId="13" xfId="2" applyNumberFormat="1" applyFont="1" applyBorder="1" applyAlignment="1">
      <alignment horizontal="right" vertical="center"/>
    </xf>
    <xf numFmtId="164" fontId="11" fillId="3" borderId="14" xfId="2" applyNumberFormat="1" applyFont="1" applyBorder="1" applyAlignment="1">
      <alignment horizontal="right" vertical="center"/>
    </xf>
    <xf numFmtId="0" fontId="4" fillId="3" borderId="10" xfId="2" applyFont="1" applyBorder="1" applyAlignment="1">
      <alignment horizontal="left" vertical="center" wrapText="1"/>
    </xf>
    <xf numFmtId="0" fontId="4" fillId="3" borderId="2" xfId="2" applyFont="1" applyAlignment="1">
      <alignment horizontal="left" vertical="center" wrapText="1"/>
    </xf>
    <xf numFmtId="0" fontId="4" fillId="3" borderId="12" xfId="2" applyFont="1" applyBorder="1" applyAlignment="1">
      <alignment horizontal="left" vertical="center" wrapText="1"/>
    </xf>
    <xf numFmtId="0" fontId="4" fillId="3" borderId="13" xfId="2" applyFont="1" applyBorder="1" applyAlignment="1">
      <alignment horizontal="left" vertical="center" wrapText="1"/>
    </xf>
    <xf numFmtId="0" fontId="4" fillId="3" borderId="10" xfId="2" applyFont="1" applyBorder="1" applyAlignment="1">
      <alignment horizontal="left" wrapText="1"/>
    </xf>
    <xf numFmtId="0" fontId="4" fillId="3" borderId="2" xfId="2" applyFont="1" applyAlignment="1">
      <alignment horizontal="left" wrapText="1"/>
    </xf>
    <xf numFmtId="0" fontId="10" fillId="3" borderId="10" xfId="2" applyFont="1" applyBorder="1" applyAlignment="1">
      <alignment horizontal="left" vertical="center" wrapText="1"/>
    </xf>
    <xf numFmtId="0" fontId="10" fillId="3" borderId="2" xfId="2" applyFont="1" applyAlignment="1">
      <alignment horizontal="left" vertical="center" wrapText="1"/>
    </xf>
    <xf numFmtId="0" fontId="16" fillId="0" borderId="10" xfId="2" applyFont="1" applyFill="1" applyBorder="1" applyAlignment="1" applyProtection="1">
      <alignment vertical="center" wrapText="1"/>
    </xf>
    <xf numFmtId="0" fontId="16" fillId="0" borderId="2" xfId="2" applyFont="1" applyFill="1" applyAlignment="1" applyProtection="1">
      <alignment vertical="center" wrapText="1"/>
    </xf>
    <xf numFmtId="0" fontId="0" fillId="0" borderId="0" xfId="0" applyAlignment="1" applyProtection="1">
      <alignment horizontal="center"/>
      <protection locked="0"/>
    </xf>
    <xf numFmtId="0" fontId="5" fillId="0" borderId="0" xfId="1" applyFill="1" applyBorder="1" applyAlignment="1" applyProtection="1">
      <alignment horizontal="center"/>
      <protection locked="0"/>
    </xf>
    <xf numFmtId="0" fontId="21" fillId="0" borderId="3" xfId="2" applyFont="1" applyFill="1" applyBorder="1" applyAlignment="1" applyProtection="1">
      <alignment horizontal="center" vertical="center" wrapText="1"/>
    </xf>
    <xf numFmtId="0" fontId="22" fillId="0" borderId="4" xfId="2" applyFont="1" applyFill="1" applyBorder="1" applyAlignment="1" applyProtection="1">
      <alignment horizontal="center" vertical="center" wrapText="1"/>
    </xf>
    <xf numFmtId="0" fontId="22" fillId="0" borderId="5" xfId="2" applyFont="1" applyFill="1" applyBorder="1" applyAlignment="1" applyProtection="1">
      <alignment horizontal="center" vertical="center" wrapText="1"/>
    </xf>
    <xf numFmtId="0" fontId="4" fillId="0" borderId="6" xfId="2" applyFont="1" applyFill="1" applyBorder="1" applyAlignment="1" applyProtection="1">
      <alignment horizontal="center"/>
      <protection locked="0"/>
    </xf>
    <xf numFmtId="0" fontId="1" fillId="6" borderId="8" xfId="3" applyFill="1" applyBorder="1" applyAlignment="1" applyProtection="1">
      <alignment horizontal="left" vertical="center" wrapText="1"/>
      <protection locked="0"/>
    </xf>
    <xf numFmtId="0" fontId="1" fillId="6" borderId="9" xfId="3" applyFill="1" applyBorder="1" applyAlignment="1" applyProtection="1">
      <alignment horizontal="left" vertical="center" wrapText="1"/>
      <protection locked="0"/>
    </xf>
    <xf numFmtId="0" fontId="1" fillId="6" borderId="2" xfId="3" applyFill="1" applyBorder="1" applyAlignment="1" applyProtection="1">
      <alignment horizontal="left" vertical="center" wrapText="1"/>
      <protection locked="0"/>
    </xf>
    <xf numFmtId="0" fontId="1" fillId="6" borderId="11" xfId="3" applyFill="1" applyBorder="1" applyAlignment="1" applyProtection="1">
      <alignment horizontal="left" vertical="center" wrapText="1"/>
      <protection locked="0"/>
    </xf>
    <xf numFmtId="0" fontId="0" fillId="6" borderId="13" xfId="3" applyFont="1" applyFill="1" applyBorder="1" applyAlignment="1" applyProtection="1">
      <alignment vertical="center" wrapText="1"/>
      <protection locked="0"/>
    </xf>
    <xf numFmtId="0" fontId="1" fillId="6" borderId="13" xfId="3" applyFill="1" applyBorder="1" applyAlignment="1" applyProtection="1">
      <alignment vertical="center" wrapText="1"/>
      <protection locked="0"/>
    </xf>
    <xf numFmtId="0" fontId="4" fillId="0" borderId="13" xfId="2" applyFont="1" applyFill="1" applyBorder="1" applyAlignment="1" applyProtection="1">
      <alignment horizontal="center" vertical="center" wrapText="1"/>
      <protection locked="0"/>
    </xf>
    <xf numFmtId="0" fontId="4" fillId="0" borderId="14" xfId="2" applyFont="1" applyFill="1" applyBorder="1" applyAlignment="1" applyProtection="1">
      <alignment horizontal="center" vertical="center" wrapText="1"/>
      <protection locked="0"/>
    </xf>
    <xf numFmtId="0" fontId="14" fillId="0" borderId="7" xfId="2" applyFont="1" applyFill="1" applyBorder="1" applyAlignment="1" applyProtection="1">
      <alignment horizontal="center" vertical="center" wrapText="1"/>
    </xf>
    <xf numFmtId="0" fontId="15" fillId="0" borderId="8" xfId="2" applyFont="1" applyFill="1" applyBorder="1" applyAlignment="1" applyProtection="1">
      <alignment horizontal="center" vertical="center" wrapText="1"/>
    </xf>
    <xf numFmtId="0" fontId="15" fillId="0" borderId="9" xfId="2" applyFont="1" applyFill="1" applyBorder="1" applyAlignment="1" applyProtection="1">
      <alignment horizontal="center" vertical="center" wrapText="1"/>
    </xf>
    <xf numFmtId="0" fontId="16" fillId="0" borderId="17" xfId="2" applyFont="1" applyFill="1" applyBorder="1" applyAlignment="1" applyProtection="1">
      <alignment horizontal="left" vertical="center" wrapText="1"/>
    </xf>
    <xf numFmtId="0" fontId="16" fillId="0" borderId="18" xfId="2" applyFont="1" applyFill="1" applyBorder="1" applyAlignment="1" applyProtection="1">
      <alignment horizontal="left" vertical="center" wrapText="1"/>
    </xf>
    <xf numFmtId="0" fontId="16" fillId="0" borderId="16" xfId="2" applyFont="1" applyFill="1" applyBorder="1" applyAlignment="1" applyProtection="1">
      <alignment horizontal="left" vertical="center" wrapText="1"/>
    </xf>
    <xf numFmtId="0" fontId="16" fillId="0" borderId="10" xfId="2" applyFont="1" applyFill="1" applyBorder="1" applyAlignment="1" applyProtection="1">
      <alignment horizontal="left" vertical="center" wrapText="1"/>
    </xf>
    <xf numFmtId="0" fontId="16" fillId="0" borderId="2" xfId="2" applyFont="1" applyFill="1" applyAlignment="1" applyProtection="1">
      <alignment horizontal="left" vertical="center" wrapText="1"/>
    </xf>
    <xf numFmtId="0" fontId="16" fillId="0" borderId="12" xfId="2" applyFont="1" applyFill="1" applyBorder="1" applyAlignment="1" applyProtection="1">
      <alignment horizontal="left" vertical="center" wrapText="1"/>
    </xf>
    <xf numFmtId="0" fontId="16" fillId="0" borderId="13" xfId="2" applyFont="1" applyFill="1" applyBorder="1" applyAlignment="1" applyProtection="1">
      <alignment horizontal="left" vertical="center" wrapText="1"/>
    </xf>
    <xf numFmtId="0" fontId="21" fillId="0" borderId="7" xfId="2" applyFont="1" applyFill="1" applyBorder="1" applyAlignment="1" applyProtection="1">
      <alignment horizontal="center" vertical="center" wrapText="1"/>
    </xf>
    <xf numFmtId="0" fontId="22" fillId="0" borderId="8" xfId="2" applyFont="1" applyFill="1" applyBorder="1" applyAlignment="1" applyProtection="1">
      <alignment horizontal="center" vertical="center" wrapText="1"/>
    </xf>
    <xf numFmtId="0" fontId="22" fillId="0" borderId="9" xfId="2" applyFont="1" applyFill="1" applyBorder="1" applyAlignment="1" applyProtection="1">
      <alignment horizontal="center" vertical="center" wrapText="1"/>
    </xf>
    <xf numFmtId="0" fontId="16" fillId="0" borderId="2" xfId="2" applyFont="1" applyFill="1" applyAlignment="1" applyProtection="1">
      <alignment horizontal="left"/>
    </xf>
    <xf numFmtId="164" fontId="18" fillId="0" borderId="13" xfId="2" applyNumberFormat="1" applyFont="1" applyFill="1" applyBorder="1" applyAlignment="1" applyProtection="1">
      <alignment horizontal="right" vertical="center"/>
    </xf>
    <xf numFmtId="164" fontId="18" fillId="0" borderId="14" xfId="2" applyNumberFormat="1" applyFont="1" applyFill="1" applyBorder="1" applyAlignment="1" applyProtection="1">
      <alignment horizontal="right" vertical="center"/>
    </xf>
    <xf numFmtId="0" fontId="4" fillId="0" borderId="22" xfId="2" applyFont="1" applyFill="1" applyBorder="1" applyAlignment="1" applyProtection="1">
      <alignment horizontal="center"/>
      <protection locked="0"/>
    </xf>
    <xf numFmtId="0" fontId="4" fillId="0" borderId="23" xfId="2" applyFont="1" applyFill="1" applyBorder="1" applyAlignment="1" applyProtection="1">
      <alignment horizontal="center"/>
      <protection locked="0"/>
    </xf>
    <xf numFmtId="0" fontId="4" fillId="0" borderId="24" xfId="2" applyFont="1" applyFill="1" applyBorder="1" applyAlignment="1" applyProtection="1">
      <alignment horizontal="center"/>
      <protection locked="0"/>
    </xf>
    <xf numFmtId="0" fontId="21" fillId="0" borderId="19" xfId="2" applyFont="1" applyFill="1" applyBorder="1" applyAlignment="1" applyProtection="1">
      <alignment horizontal="center" vertical="center" wrapText="1"/>
    </xf>
    <xf numFmtId="0" fontId="21" fillId="0" borderId="20" xfId="2" applyFont="1" applyFill="1" applyBorder="1" applyAlignment="1" applyProtection="1">
      <alignment horizontal="center" vertical="center" wrapText="1"/>
    </xf>
    <xf numFmtId="0" fontId="21" fillId="0" borderId="21" xfId="2" applyFont="1" applyFill="1" applyBorder="1" applyAlignment="1" applyProtection="1">
      <alignment horizontal="center" vertical="center" wrapText="1"/>
    </xf>
    <xf numFmtId="0" fontId="16" fillId="0" borderId="15" xfId="2" applyFont="1" applyFill="1" applyBorder="1" applyAlignment="1" applyProtection="1">
      <alignment horizontal="left"/>
    </xf>
    <xf numFmtId="0" fontId="16" fillId="0" borderId="16" xfId="2" applyFont="1" applyFill="1" applyBorder="1" applyAlignment="1" applyProtection="1">
      <alignment horizontal="left"/>
    </xf>
    <xf numFmtId="0" fontId="17" fillId="0" borderId="17" xfId="2" applyFont="1" applyFill="1" applyBorder="1" applyAlignment="1" applyProtection="1">
      <alignment horizontal="left" vertical="center" wrapText="1"/>
    </xf>
    <xf numFmtId="0" fontId="17" fillId="0" borderId="18" xfId="2" applyFont="1" applyFill="1" applyBorder="1" applyAlignment="1" applyProtection="1">
      <alignment horizontal="left" vertical="center" wrapText="1"/>
    </xf>
    <xf numFmtId="0" fontId="17" fillId="0" borderId="16" xfId="2" applyFont="1" applyFill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center"/>
      <protection locked="0"/>
    </xf>
    <xf numFmtId="0" fontId="17" fillId="0" borderId="17" xfId="2" applyFont="1" applyFill="1" applyBorder="1" applyAlignment="1" applyProtection="1">
      <alignment horizontal="left" vertical="center"/>
    </xf>
    <xf numFmtId="0" fontId="17" fillId="0" borderId="18" xfId="2" applyFont="1" applyFill="1" applyBorder="1" applyAlignment="1" applyProtection="1">
      <alignment horizontal="left" vertical="center"/>
    </xf>
    <xf numFmtId="0" fontId="17" fillId="0" borderId="16" xfId="2" applyFont="1" applyFill="1" applyBorder="1" applyAlignment="1" applyProtection="1">
      <alignment horizontal="left" vertical="center"/>
    </xf>
    <xf numFmtId="0" fontId="16" fillId="0" borderId="10" xfId="2" applyFont="1" applyFill="1" applyBorder="1" applyAlignment="1" applyProtection="1">
      <alignment horizontal="left" wrapText="1"/>
    </xf>
    <xf numFmtId="0" fontId="16" fillId="0" borderId="2" xfId="2" applyFont="1" applyFill="1" applyAlignment="1" applyProtection="1">
      <alignment horizontal="left" wrapText="1"/>
    </xf>
    <xf numFmtId="0" fontId="14" fillId="0" borderId="3" xfId="2" applyFont="1" applyFill="1" applyBorder="1" applyAlignment="1" applyProtection="1">
      <alignment horizontal="left"/>
    </xf>
    <xf numFmtId="0" fontId="4" fillId="0" borderId="4" xfId="2" applyFont="1" applyFill="1" applyBorder="1" applyAlignment="1" applyProtection="1">
      <alignment horizontal="left"/>
    </xf>
    <xf numFmtId="0" fontId="4" fillId="6" borderId="7" xfId="2" applyFont="1" applyFill="1" applyBorder="1" applyAlignment="1" applyProtection="1">
      <alignment horizontal="left"/>
      <protection locked="0"/>
    </xf>
    <xf numFmtId="0" fontId="4" fillId="6" borderId="12" xfId="2" applyFont="1" applyFill="1" applyBorder="1" applyAlignment="1" applyProtection="1">
      <alignment horizontal="left"/>
      <protection locked="0"/>
    </xf>
    <xf numFmtId="0" fontId="4" fillId="6" borderId="8" xfId="2" applyFont="1" applyFill="1" applyBorder="1" applyAlignment="1" applyProtection="1">
      <alignment horizontal="left"/>
      <protection locked="0"/>
    </xf>
    <xf numFmtId="0" fontId="4" fillId="6" borderId="13" xfId="2" applyFont="1" applyFill="1" applyBorder="1" applyAlignment="1" applyProtection="1">
      <alignment horizontal="left"/>
      <protection locked="0"/>
    </xf>
    <xf numFmtId="0" fontId="4" fillId="6" borderId="8" xfId="2" applyFont="1" applyFill="1" applyBorder="1" applyAlignment="1" applyProtection="1">
      <alignment horizontal="center"/>
      <protection locked="0"/>
    </xf>
    <xf numFmtId="0" fontId="4" fillId="6" borderId="9" xfId="2" applyFont="1" applyFill="1" applyBorder="1" applyAlignment="1" applyProtection="1">
      <alignment horizontal="center"/>
      <protection locked="0"/>
    </xf>
    <xf numFmtId="0" fontId="4" fillId="6" borderId="13" xfId="2" applyFont="1" applyFill="1" applyBorder="1" applyAlignment="1" applyProtection="1">
      <alignment horizontal="center"/>
      <protection locked="0"/>
    </xf>
    <xf numFmtId="0" fontId="4" fillId="6" borderId="14" xfId="2" applyFont="1" applyFill="1" applyBorder="1" applyAlignment="1" applyProtection="1">
      <alignment horizontal="center"/>
      <protection locked="0"/>
    </xf>
    <xf numFmtId="164" fontId="18" fillId="0" borderId="25" xfId="2" applyNumberFormat="1" applyFont="1" applyFill="1" applyBorder="1" applyAlignment="1" applyProtection="1">
      <alignment horizontal="right" vertical="center"/>
    </xf>
    <xf numFmtId="164" fontId="18" fillId="0" borderId="26" xfId="2" applyNumberFormat="1" applyFont="1" applyFill="1" applyBorder="1" applyAlignment="1" applyProtection="1">
      <alignment horizontal="right" vertical="center"/>
    </xf>
    <xf numFmtId="164" fontId="18" fillId="0" borderId="27" xfId="2" applyNumberFormat="1" applyFont="1" applyFill="1" applyBorder="1" applyAlignment="1" applyProtection="1">
      <alignment horizontal="right" vertical="center"/>
    </xf>
    <xf numFmtId="0" fontId="17" fillId="0" borderId="2" xfId="2" applyFont="1" applyFill="1" applyAlignment="1" applyProtection="1">
      <alignment horizontal="left"/>
    </xf>
    <xf numFmtId="0" fontId="17" fillId="0" borderId="10" xfId="2" applyFont="1" applyFill="1" applyBorder="1" applyAlignment="1" applyProtection="1">
      <alignment horizontal="left" vertical="center" wrapText="1"/>
    </xf>
    <xf numFmtId="0" fontId="17" fillId="0" borderId="2" xfId="2" applyFont="1" applyFill="1" applyAlignment="1" applyProtection="1">
      <alignment horizontal="left" vertical="center" wrapText="1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7620</xdr:colOff>
          <xdr:row>13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0</xdr:colOff>
          <xdr:row>13</xdr:row>
          <xdr:rowOff>563880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0</xdr:colOff>
          <xdr:row>14</xdr:row>
          <xdr:rowOff>563880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1935480</xdr:colOff>
          <xdr:row>15</xdr:row>
          <xdr:rowOff>0</xdr:rowOff>
        </xdr:from>
        <xdr:to>
          <xdr:col>6</xdr:col>
          <xdr:colOff>0</xdr:colOff>
          <xdr:row>15</xdr:row>
          <xdr:rowOff>563880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7620</xdr:colOff>
          <xdr:row>13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0</xdr:colOff>
          <xdr:row>13</xdr:row>
          <xdr:rowOff>563880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0</xdr:colOff>
          <xdr:row>14</xdr:row>
          <xdr:rowOff>563880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1935480</xdr:colOff>
          <xdr:row>15</xdr:row>
          <xdr:rowOff>0</xdr:rowOff>
        </xdr:from>
        <xdr:to>
          <xdr:col>6</xdr:col>
          <xdr:colOff>0</xdr:colOff>
          <xdr:row>15</xdr:row>
          <xdr:rowOff>563880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90C03-4BA4-4B97-A6A9-569FA7369CD2}">
  <sheetPr>
    <tabColor theme="7" tint="0.39997558519241921"/>
  </sheetPr>
  <dimension ref="A1:J59"/>
  <sheetViews>
    <sheetView topLeftCell="A21" zoomScaleNormal="100" zoomScaleSheetLayoutView="115" workbookViewId="0">
      <selection activeCell="E29" sqref="E29"/>
    </sheetView>
  </sheetViews>
  <sheetFormatPr defaultRowHeight="14.4" x14ac:dyDescent="0.3"/>
  <cols>
    <col min="1" max="1" width="3.33203125" customWidth="1"/>
    <col min="2" max="2" width="38.88671875" customWidth="1"/>
    <col min="3" max="3" width="7.44140625" customWidth="1"/>
    <col min="4" max="4" width="28.44140625" customWidth="1"/>
    <col min="5" max="5" width="29" customWidth="1"/>
    <col min="6" max="6" width="28.33203125" customWidth="1"/>
    <col min="7" max="7" width="3" customWidth="1"/>
  </cols>
  <sheetData>
    <row r="1" spans="1:10" ht="15" thickBot="1" x14ac:dyDescent="0.35">
      <c r="A1" s="62"/>
      <c r="B1" s="63"/>
      <c r="C1" s="63"/>
      <c r="D1" s="63"/>
      <c r="E1" s="63"/>
      <c r="F1" s="63"/>
      <c r="G1" s="62"/>
    </row>
    <row r="2" spans="1:10" ht="45.75" customHeight="1" thickBot="1" x14ac:dyDescent="0.35">
      <c r="A2" s="62"/>
      <c r="B2" s="83" t="s">
        <v>62</v>
      </c>
      <c r="C2" s="84"/>
      <c r="D2" s="84"/>
      <c r="E2" s="84"/>
      <c r="F2" s="85"/>
      <c r="G2" s="62"/>
    </row>
    <row r="3" spans="1:10" ht="15" thickBot="1" x14ac:dyDescent="0.35">
      <c r="A3" s="62"/>
      <c r="B3" s="71"/>
      <c r="C3" s="71"/>
      <c r="D3" s="71"/>
      <c r="E3" s="71"/>
      <c r="F3" s="71"/>
      <c r="G3" s="62"/>
    </row>
    <row r="4" spans="1:10" x14ac:dyDescent="0.3">
      <c r="A4" s="62"/>
      <c r="B4" s="2" t="s">
        <v>0</v>
      </c>
      <c r="C4" s="86"/>
      <c r="D4" s="86"/>
      <c r="E4" s="86"/>
      <c r="F4" s="87"/>
      <c r="G4" s="62"/>
    </row>
    <row r="5" spans="1:10" x14ac:dyDescent="0.3">
      <c r="A5" s="62"/>
      <c r="B5" s="3" t="s">
        <v>1</v>
      </c>
      <c r="C5" s="69"/>
      <c r="D5" s="69"/>
      <c r="E5" s="69"/>
      <c r="F5" s="70"/>
      <c r="G5" s="62"/>
      <c r="H5" s="1"/>
      <c r="I5" s="1"/>
      <c r="J5" s="1"/>
    </row>
    <row r="6" spans="1:10" x14ac:dyDescent="0.3">
      <c r="A6" s="62"/>
      <c r="B6" s="3" t="s">
        <v>22</v>
      </c>
      <c r="C6" s="69"/>
      <c r="D6" s="69"/>
      <c r="E6" s="69"/>
      <c r="F6" s="70"/>
      <c r="G6" s="62"/>
    </row>
    <row r="7" spans="1:10" x14ac:dyDescent="0.3">
      <c r="A7" s="62"/>
      <c r="B7" s="3" t="s">
        <v>2</v>
      </c>
      <c r="C7" s="69"/>
      <c r="D7" s="69"/>
      <c r="E7" s="69"/>
      <c r="F7" s="70"/>
      <c r="G7" s="62"/>
    </row>
    <row r="8" spans="1:10" x14ac:dyDescent="0.3">
      <c r="A8" s="62"/>
      <c r="B8" s="3" t="s">
        <v>3</v>
      </c>
      <c r="C8" s="69"/>
      <c r="D8" s="69"/>
      <c r="E8" s="69"/>
      <c r="F8" s="70"/>
      <c r="G8" s="62"/>
    </row>
    <row r="9" spans="1:10" x14ac:dyDescent="0.3">
      <c r="A9" s="62"/>
      <c r="B9" s="3" t="s">
        <v>54</v>
      </c>
      <c r="C9" s="69"/>
      <c r="D9" s="69"/>
      <c r="E9" s="69"/>
      <c r="F9" s="70"/>
      <c r="G9" s="62"/>
    </row>
    <row r="10" spans="1:10" ht="15.75" customHeight="1" thickBot="1" x14ac:dyDescent="0.35">
      <c r="A10" s="62"/>
      <c r="B10" s="4" t="s">
        <v>55</v>
      </c>
      <c r="C10" s="95" t="s">
        <v>4</v>
      </c>
      <c r="D10" s="96"/>
      <c r="E10" s="97"/>
      <c r="F10" s="98"/>
      <c r="G10" s="62"/>
    </row>
    <row r="11" spans="1:10" ht="15" thickBot="1" x14ac:dyDescent="0.35">
      <c r="A11" s="62"/>
      <c r="B11" s="71"/>
      <c r="C11" s="71"/>
      <c r="D11" s="71"/>
      <c r="E11" s="71"/>
      <c r="F11" s="71"/>
      <c r="G11" s="62"/>
    </row>
    <row r="12" spans="1:10" ht="30" customHeight="1" x14ac:dyDescent="0.3">
      <c r="A12" s="62"/>
      <c r="B12" s="64" t="s">
        <v>26</v>
      </c>
      <c r="C12" s="65"/>
      <c r="D12" s="65"/>
      <c r="E12" s="65"/>
      <c r="F12" s="66"/>
      <c r="G12" s="62"/>
    </row>
    <row r="13" spans="1:10" ht="45" customHeight="1" x14ac:dyDescent="0.3">
      <c r="A13" s="62"/>
      <c r="B13" s="67" t="s">
        <v>58</v>
      </c>
      <c r="C13" s="68"/>
      <c r="D13" s="68"/>
      <c r="E13" s="68"/>
      <c r="F13" s="5"/>
      <c r="G13" s="62"/>
    </row>
    <row r="14" spans="1:10" ht="45" customHeight="1" x14ac:dyDescent="0.3">
      <c r="A14" s="62"/>
      <c r="B14" s="67" t="s">
        <v>59</v>
      </c>
      <c r="C14" s="68"/>
      <c r="D14" s="68"/>
      <c r="E14" s="68"/>
      <c r="F14" s="5"/>
      <c r="G14" s="62"/>
    </row>
    <row r="15" spans="1:10" ht="45" customHeight="1" x14ac:dyDescent="0.3">
      <c r="A15" s="62"/>
      <c r="B15" s="101" t="s">
        <v>66</v>
      </c>
      <c r="C15" s="102"/>
      <c r="D15" s="102"/>
      <c r="E15" s="102"/>
      <c r="F15" s="5"/>
      <c r="G15" s="62"/>
    </row>
    <row r="16" spans="1:10" ht="45" customHeight="1" thickBot="1" x14ac:dyDescent="0.35">
      <c r="A16" s="62"/>
      <c r="B16" s="103" t="s">
        <v>65</v>
      </c>
      <c r="C16" s="104"/>
      <c r="D16" s="104"/>
      <c r="E16" s="104"/>
      <c r="F16" s="6"/>
      <c r="G16" s="62"/>
    </row>
    <row r="17" spans="1:7" ht="15" thickBot="1" x14ac:dyDescent="0.35">
      <c r="A17" s="62"/>
      <c r="B17" s="71"/>
      <c r="C17" s="71"/>
      <c r="D17" s="71"/>
      <c r="E17" s="71"/>
      <c r="F17" s="71"/>
      <c r="G17" s="62"/>
    </row>
    <row r="18" spans="1:7" x14ac:dyDescent="0.3">
      <c r="A18" s="62"/>
      <c r="B18" s="64" t="s">
        <v>56</v>
      </c>
      <c r="C18" s="65"/>
      <c r="D18" s="65"/>
      <c r="E18" s="65"/>
      <c r="F18" s="66"/>
      <c r="G18" s="62"/>
    </row>
    <row r="19" spans="1:7" ht="15" customHeight="1" x14ac:dyDescent="0.3">
      <c r="A19" s="62"/>
      <c r="B19" s="7" t="s">
        <v>8</v>
      </c>
      <c r="C19" s="8" t="s">
        <v>7</v>
      </c>
      <c r="D19" s="8"/>
      <c r="E19" s="9" t="s">
        <v>6</v>
      </c>
      <c r="F19" s="10" t="s">
        <v>5</v>
      </c>
      <c r="G19" s="62"/>
    </row>
    <row r="20" spans="1:7" x14ac:dyDescent="0.3">
      <c r="A20" s="62"/>
      <c r="B20" s="11" t="s">
        <v>9</v>
      </c>
      <c r="C20" s="92">
        <v>60</v>
      </c>
      <c r="D20" s="92"/>
      <c r="E20" s="12">
        <v>0</v>
      </c>
      <c r="F20" s="13">
        <v>300000</v>
      </c>
      <c r="G20" s="62"/>
    </row>
    <row r="21" spans="1:7" ht="28.8" x14ac:dyDescent="0.3">
      <c r="A21" s="62"/>
      <c r="B21" s="14" t="s">
        <v>11</v>
      </c>
      <c r="C21" s="15" t="s">
        <v>12</v>
      </c>
      <c r="D21" s="16" t="s">
        <v>13</v>
      </c>
      <c r="E21" s="16" t="s">
        <v>15</v>
      </c>
      <c r="F21" s="17" t="s">
        <v>14</v>
      </c>
      <c r="G21" s="62"/>
    </row>
    <row r="22" spans="1:7" x14ac:dyDescent="0.3">
      <c r="A22" s="62"/>
      <c r="B22" s="11" t="s">
        <v>68</v>
      </c>
      <c r="C22" s="18">
        <v>1</v>
      </c>
      <c r="D22" s="19">
        <v>0</v>
      </c>
      <c r="E22" s="20">
        <f>IF(C$10="Som platcom DPH",D22*0.2,0)</f>
        <v>0</v>
      </c>
      <c r="F22" s="21">
        <f>SUM(D22+E22)*C22</f>
        <v>0</v>
      </c>
      <c r="G22" s="62"/>
    </row>
    <row r="23" spans="1:7" x14ac:dyDescent="0.3">
      <c r="A23" s="62"/>
      <c r="B23" s="11" t="s">
        <v>69</v>
      </c>
      <c r="C23" s="18">
        <v>1</v>
      </c>
      <c r="D23" s="19">
        <v>0</v>
      </c>
      <c r="E23" s="20">
        <f>IF(C$10="Som platcom DPH",D23*0.2,0)</f>
        <v>0</v>
      </c>
      <c r="F23" s="21">
        <f>SUM(D23+E23)*C23</f>
        <v>0</v>
      </c>
      <c r="G23" s="62"/>
    </row>
    <row r="24" spans="1:7" x14ac:dyDescent="0.3">
      <c r="A24" s="62"/>
      <c r="B24" s="22" t="s">
        <v>16</v>
      </c>
      <c r="C24" s="8"/>
      <c r="D24" s="8"/>
      <c r="E24" s="8"/>
      <c r="F24" s="10">
        <f>SUM(F22:F23)</f>
        <v>0</v>
      </c>
      <c r="G24" s="62"/>
    </row>
    <row r="25" spans="1:7" ht="18.600000000000001" thickBot="1" x14ac:dyDescent="0.4">
      <c r="A25" s="62"/>
      <c r="B25" s="23" t="s">
        <v>20</v>
      </c>
      <c r="C25" s="99">
        <f>IF(C20=100,"Toto je jediné kritérium a prepočet na body sa preto neuplatňuje",IF(B20="čím menej, tým lepšie",(C20*(F20-F24)/(F20-E20)),(C20*(F24-E20)/(F20-E20))))</f>
        <v>60</v>
      </c>
      <c r="D25" s="99"/>
      <c r="E25" s="99"/>
      <c r="F25" s="100"/>
      <c r="G25" s="62"/>
    </row>
    <row r="26" spans="1:7" ht="15" thickBot="1" x14ac:dyDescent="0.35">
      <c r="A26" s="62"/>
      <c r="B26" s="71"/>
      <c r="C26" s="71"/>
      <c r="D26" s="71"/>
      <c r="E26" s="71"/>
      <c r="F26" s="71"/>
      <c r="G26" s="62"/>
    </row>
    <row r="27" spans="1:7" ht="24" customHeight="1" x14ac:dyDescent="0.3">
      <c r="A27" s="62"/>
      <c r="B27" s="64" t="s">
        <v>70</v>
      </c>
      <c r="C27" s="65"/>
      <c r="D27" s="65"/>
      <c r="E27" s="65"/>
      <c r="F27" s="66"/>
      <c r="G27" s="62"/>
    </row>
    <row r="28" spans="1:7" x14ac:dyDescent="0.3">
      <c r="A28" s="62"/>
      <c r="B28" s="7" t="s">
        <v>8</v>
      </c>
      <c r="C28" s="8" t="s">
        <v>7</v>
      </c>
      <c r="D28" s="8"/>
      <c r="E28" s="9" t="s">
        <v>6</v>
      </c>
      <c r="F28" s="10" t="s">
        <v>5</v>
      </c>
      <c r="G28" s="62"/>
    </row>
    <row r="29" spans="1:7" x14ac:dyDescent="0.3">
      <c r="A29" s="62"/>
      <c r="B29" s="11" t="s">
        <v>9</v>
      </c>
      <c r="C29" s="81">
        <v>5</v>
      </c>
      <c r="D29" s="82"/>
      <c r="E29" s="12">
        <v>14</v>
      </c>
      <c r="F29" s="13">
        <v>180</v>
      </c>
      <c r="G29" s="62"/>
    </row>
    <row r="30" spans="1:7" ht="15.75" customHeight="1" x14ac:dyDescent="0.3">
      <c r="A30" s="62"/>
      <c r="B30" s="88" t="s">
        <v>18</v>
      </c>
      <c r="C30" s="89"/>
      <c r="D30" s="89"/>
      <c r="E30" s="90"/>
      <c r="F30" s="17" t="s">
        <v>17</v>
      </c>
      <c r="G30" s="62"/>
    </row>
    <row r="31" spans="1:7" ht="31.95" customHeight="1" x14ac:dyDescent="0.3">
      <c r="A31" s="62"/>
      <c r="B31" s="101" t="s">
        <v>71</v>
      </c>
      <c r="C31" s="102"/>
      <c r="D31" s="102"/>
      <c r="E31" s="102"/>
      <c r="F31" s="5">
        <v>14</v>
      </c>
      <c r="G31" s="62"/>
    </row>
    <row r="32" spans="1:7" ht="18.600000000000001" thickBot="1" x14ac:dyDescent="0.4">
      <c r="A32" s="62"/>
      <c r="B32" s="23" t="s">
        <v>20</v>
      </c>
      <c r="C32" s="99">
        <f>IF(C29=100,"Toto je jediné kritérium a prepočet na body sa tak neuplatňuje",IF(B29="čím menej, tým lepšie",(C29*(F29-F31)/(F29-E29)),(C29*(F31-E29)/(F29-E29))))</f>
        <v>5</v>
      </c>
      <c r="D32" s="99"/>
      <c r="E32" s="99"/>
      <c r="F32" s="100"/>
      <c r="G32" s="62"/>
    </row>
    <row r="33" spans="1:7" ht="15" thickBot="1" x14ac:dyDescent="0.35">
      <c r="A33" s="62"/>
      <c r="B33" s="71"/>
      <c r="C33" s="71"/>
      <c r="D33" s="71"/>
      <c r="E33" s="71"/>
      <c r="F33" s="71"/>
      <c r="G33" s="62"/>
    </row>
    <row r="34" spans="1:7" ht="21" customHeight="1" x14ac:dyDescent="0.3">
      <c r="A34" s="62"/>
      <c r="B34" s="64" t="s">
        <v>57</v>
      </c>
      <c r="C34" s="65"/>
      <c r="D34" s="65"/>
      <c r="E34" s="65"/>
      <c r="F34" s="66"/>
      <c r="G34" s="62"/>
    </row>
    <row r="35" spans="1:7" x14ac:dyDescent="0.3">
      <c r="A35" s="62"/>
      <c r="B35" s="7" t="s">
        <v>8</v>
      </c>
      <c r="C35" s="91" t="s">
        <v>7</v>
      </c>
      <c r="D35" s="91"/>
      <c r="E35" s="9" t="s">
        <v>6</v>
      </c>
      <c r="F35" s="10" t="s">
        <v>5</v>
      </c>
      <c r="G35" s="62"/>
    </row>
    <row r="36" spans="1:7" x14ac:dyDescent="0.3">
      <c r="A36" s="62"/>
      <c r="B36" s="11" t="s">
        <v>10</v>
      </c>
      <c r="C36" s="92">
        <v>100</v>
      </c>
      <c r="D36" s="92"/>
      <c r="E36" s="12" t="str">
        <f>IF(C36=100,"neuplatňuje sa","sem doplň minimum")</f>
        <v>neuplatňuje sa</v>
      </c>
      <c r="F36" s="13" t="str">
        <f>IF(C36=100,"neuplatňuje sa","sem doplň maximum")</f>
        <v>neuplatňuje sa</v>
      </c>
      <c r="G36" s="62"/>
    </row>
    <row r="37" spans="1:7" x14ac:dyDescent="0.3">
      <c r="A37" s="62"/>
      <c r="B37" s="107" t="s">
        <v>18</v>
      </c>
      <c r="C37" s="108"/>
      <c r="D37" s="108"/>
      <c r="E37" s="108"/>
      <c r="F37" s="17" t="s">
        <v>17</v>
      </c>
      <c r="G37" s="62"/>
    </row>
    <row r="38" spans="1:7" ht="30" customHeight="1" x14ac:dyDescent="0.3">
      <c r="A38" s="62"/>
      <c r="B38" s="105" t="s">
        <v>19</v>
      </c>
      <c r="C38" s="106"/>
      <c r="D38" s="106"/>
      <c r="E38" s="106"/>
      <c r="F38" s="5">
        <v>10</v>
      </c>
      <c r="G38" s="62"/>
    </row>
    <row r="39" spans="1:7" ht="18.600000000000001" thickBot="1" x14ac:dyDescent="0.4">
      <c r="A39" s="62"/>
      <c r="B39" s="23" t="s">
        <v>20</v>
      </c>
      <c r="C39" s="99" t="str">
        <f>IF(C36=100,"Toto je jediné kritérium a prepočet na body sa tak neuplatňuje",IF(B36="čím menej, tým lepšie",(C36*(F36-F38)/(F36-E36)),(C36*(F38-E36)/(F36-E36))))</f>
        <v>Toto je jediné kritérium a prepočet na body sa tak neuplatňuje</v>
      </c>
      <c r="D39" s="99"/>
      <c r="E39" s="99"/>
      <c r="F39" s="100"/>
      <c r="G39" s="62"/>
    </row>
    <row r="40" spans="1:7" ht="15" thickBot="1" x14ac:dyDescent="0.35">
      <c r="A40" s="62"/>
      <c r="B40" s="71"/>
      <c r="C40" s="71"/>
      <c r="D40" s="71"/>
      <c r="E40" s="71"/>
      <c r="F40" s="71"/>
      <c r="G40" s="62"/>
    </row>
    <row r="41" spans="1:7" ht="21" customHeight="1" thickBot="1" x14ac:dyDescent="0.35">
      <c r="A41" s="62"/>
      <c r="B41" s="93" t="s">
        <v>21</v>
      </c>
      <c r="C41" s="94"/>
      <c r="D41" s="94"/>
      <c r="E41" s="94"/>
      <c r="F41" s="24"/>
      <c r="G41" s="62"/>
    </row>
    <row r="42" spans="1:7" ht="15" thickBot="1" x14ac:dyDescent="0.35">
      <c r="A42" s="62"/>
      <c r="B42" s="71"/>
      <c r="C42" s="71"/>
      <c r="D42" s="71"/>
      <c r="E42" s="71"/>
      <c r="F42" s="71"/>
      <c r="G42" s="62"/>
    </row>
    <row r="43" spans="1:7" x14ac:dyDescent="0.3">
      <c r="A43" s="62"/>
      <c r="B43" s="79" t="s">
        <v>23</v>
      </c>
      <c r="C43" s="77" t="s">
        <v>24</v>
      </c>
      <c r="D43" s="77"/>
      <c r="E43" s="73" t="s">
        <v>25</v>
      </c>
      <c r="F43" s="74"/>
      <c r="G43" s="62"/>
    </row>
    <row r="44" spans="1:7" ht="15" thickBot="1" x14ac:dyDescent="0.35">
      <c r="A44" s="62"/>
      <c r="B44" s="80"/>
      <c r="C44" s="78"/>
      <c r="D44" s="78"/>
      <c r="E44" s="75"/>
      <c r="F44" s="76"/>
      <c r="G44" s="62"/>
    </row>
    <row r="45" spans="1:7" x14ac:dyDescent="0.3">
      <c r="A45" s="62"/>
      <c r="B45" s="72"/>
      <c r="C45" s="72"/>
      <c r="D45" s="72"/>
      <c r="E45" s="72"/>
      <c r="F45" s="72"/>
      <c r="G45" s="62"/>
    </row>
    <row r="51" ht="21" customHeight="1" x14ac:dyDescent="0.3"/>
    <row r="53" ht="32.25" customHeight="1" x14ac:dyDescent="0.3"/>
    <row r="55" ht="15.75" customHeight="1" x14ac:dyDescent="0.3"/>
    <row r="56" ht="15.75" customHeight="1" x14ac:dyDescent="0.3"/>
    <row r="58" ht="21" customHeight="1" x14ac:dyDescent="0.3"/>
    <row r="59" ht="30" customHeight="1" x14ac:dyDescent="0.3"/>
  </sheetData>
  <mergeCells count="43">
    <mergeCell ref="B41:E41"/>
    <mergeCell ref="G1:G45"/>
    <mergeCell ref="C10:D10"/>
    <mergeCell ref="E10:F10"/>
    <mergeCell ref="B18:F18"/>
    <mergeCell ref="C20:D20"/>
    <mergeCell ref="C39:F39"/>
    <mergeCell ref="B15:E15"/>
    <mergeCell ref="B16:E16"/>
    <mergeCell ref="C25:F25"/>
    <mergeCell ref="B27:F27"/>
    <mergeCell ref="C32:F32"/>
    <mergeCell ref="B31:E31"/>
    <mergeCell ref="B42:F42"/>
    <mergeCell ref="B38:E38"/>
    <mergeCell ref="B37:E37"/>
    <mergeCell ref="C29:D29"/>
    <mergeCell ref="B17:F17"/>
    <mergeCell ref="B26:F26"/>
    <mergeCell ref="B40:F40"/>
    <mergeCell ref="B2:F2"/>
    <mergeCell ref="C4:F4"/>
    <mergeCell ref="C5:F5"/>
    <mergeCell ref="C6:F6"/>
    <mergeCell ref="B30:E30"/>
    <mergeCell ref="C35:D35"/>
    <mergeCell ref="C36:D36"/>
    <mergeCell ref="A1:A45"/>
    <mergeCell ref="B1:F1"/>
    <mergeCell ref="B12:F12"/>
    <mergeCell ref="B13:E13"/>
    <mergeCell ref="B14:E14"/>
    <mergeCell ref="C7:F7"/>
    <mergeCell ref="C8:F8"/>
    <mergeCell ref="C9:F9"/>
    <mergeCell ref="B3:F3"/>
    <mergeCell ref="B45:F45"/>
    <mergeCell ref="B34:F34"/>
    <mergeCell ref="B33:F33"/>
    <mergeCell ref="E43:F44"/>
    <mergeCell ref="C43:D44"/>
    <mergeCell ref="B43:B44"/>
    <mergeCell ref="B11:F11"/>
  </mergeCells>
  <dataValidations count="2">
    <dataValidation type="list" allowBlank="1" showInputMessage="1" showErrorMessage="1" sqref="C10" xr:uid="{EDE6B8C0-8D85-43FF-83DF-77CA3CC5F279}">
      <formula1>"Som platcom DPH,Nie som platcom DPH"</formula1>
    </dataValidation>
    <dataValidation type="list" allowBlank="1" showInputMessage="1" showErrorMessage="1" sqref="B20 B29 B36" xr:uid="{7CBCDADE-9B74-49A5-A180-A86C20D65020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4" name="Check Box 12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7620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5" name="Check Box 13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0</xdr:colOff>
                    <xdr:row>13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Check Box 16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0</xdr:colOff>
                    <xdr:row>14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7" name="Check Box 17">
              <controlPr defaultSize="0" autoFill="0" autoLine="0" autoPict="0">
                <anchor moveWithCells="1">
                  <from>
                    <xdr:col>4</xdr:col>
                    <xdr:colOff>1935480</xdr:colOff>
                    <xdr:row>15</xdr:row>
                    <xdr:rowOff>0</xdr:rowOff>
                  </from>
                  <to>
                    <xdr:col>6</xdr:col>
                    <xdr:colOff>0</xdr:colOff>
                    <xdr:row>15</xdr:row>
                    <xdr:rowOff>563880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0E704-D2DE-4E10-849D-8BF7F2D2E132}">
  <sheetPr>
    <tabColor theme="8" tint="0.39997558519241921"/>
  </sheetPr>
  <dimension ref="A1:O59"/>
  <sheetViews>
    <sheetView tabSelected="1" topLeftCell="A14" zoomScale="70" zoomScaleNormal="70" zoomScaleSheetLayoutView="115" workbookViewId="0">
      <selection activeCell="E43" sqref="E43:F44"/>
    </sheetView>
  </sheetViews>
  <sheetFormatPr defaultColWidth="9.109375" defaultRowHeight="14.4" x14ac:dyDescent="0.3"/>
  <cols>
    <col min="1" max="1" width="3.33203125" style="25" customWidth="1"/>
    <col min="2" max="2" width="38.88671875" style="25" customWidth="1"/>
    <col min="3" max="3" width="7.44140625" style="25" customWidth="1"/>
    <col min="4" max="4" width="28.44140625" style="25" customWidth="1"/>
    <col min="5" max="5" width="29" style="25" customWidth="1"/>
    <col min="6" max="6" width="28.33203125" style="25" customWidth="1"/>
    <col min="7" max="7" width="3" style="25" customWidth="1"/>
    <col min="8" max="16384" width="9.109375" style="25"/>
  </cols>
  <sheetData>
    <row r="1" spans="1:10" ht="15" thickBot="1" x14ac:dyDescent="0.35">
      <c r="A1" s="111"/>
      <c r="B1" s="112"/>
      <c r="C1" s="112"/>
      <c r="D1" s="112"/>
      <c r="E1" s="112"/>
      <c r="F1" s="112"/>
      <c r="G1" s="111"/>
    </row>
    <row r="2" spans="1:10" ht="45.75" customHeight="1" thickBot="1" x14ac:dyDescent="0.35">
      <c r="A2" s="111"/>
      <c r="B2" s="113" t="s">
        <v>72</v>
      </c>
      <c r="C2" s="114"/>
      <c r="D2" s="114"/>
      <c r="E2" s="114"/>
      <c r="F2" s="115"/>
      <c r="G2" s="111"/>
    </row>
    <row r="3" spans="1:10" ht="15" thickBot="1" x14ac:dyDescent="0.35">
      <c r="A3" s="111"/>
      <c r="B3" s="116"/>
      <c r="C3" s="116"/>
      <c r="D3" s="116"/>
      <c r="E3" s="116"/>
      <c r="F3" s="116"/>
      <c r="G3" s="111"/>
    </row>
    <row r="4" spans="1:10" x14ac:dyDescent="0.3">
      <c r="A4" s="111"/>
      <c r="B4" s="31" t="s">
        <v>0</v>
      </c>
      <c r="C4" s="117"/>
      <c r="D4" s="117"/>
      <c r="E4" s="117"/>
      <c r="F4" s="118"/>
      <c r="G4" s="111"/>
    </row>
    <row r="5" spans="1:10" x14ac:dyDescent="0.3">
      <c r="A5" s="111"/>
      <c r="B5" s="32" t="s">
        <v>1</v>
      </c>
      <c r="C5" s="119"/>
      <c r="D5" s="119"/>
      <c r="E5" s="119"/>
      <c r="F5" s="120"/>
      <c r="G5" s="111"/>
      <c r="H5" s="26"/>
      <c r="I5" s="26"/>
      <c r="J5" s="26"/>
    </row>
    <row r="6" spans="1:10" x14ac:dyDescent="0.3">
      <c r="A6" s="111"/>
      <c r="B6" s="32" t="s">
        <v>22</v>
      </c>
      <c r="C6" s="119"/>
      <c r="D6" s="119"/>
      <c r="E6" s="119"/>
      <c r="F6" s="120"/>
      <c r="G6" s="111"/>
    </row>
    <row r="7" spans="1:10" x14ac:dyDescent="0.3">
      <c r="A7" s="111"/>
      <c r="B7" s="32" t="s">
        <v>2</v>
      </c>
      <c r="C7" s="119"/>
      <c r="D7" s="119"/>
      <c r="E7" s="119"/>
      <c r="F7" s="120"/>
      <c r="G7" s="111"/>
    </row>
    <row r="8" spans="1:10" x14ac:dyDescent="0.3">
      <c r="A8" s="111"/>
      <c r="B8" s="32" t="s">
        <v>3</v>
      </c>
      <c r="C8" s="119"/>
      <c r="D8" s="119"/>
      <c r="E8" s="119"/>
      <c r="F8" s="120"/>
      <c r="G8" s="111"/>
    </row>
    <row r="9" spans="1:10" x14ac:dyDescent="0.3">
      <c r="A9" s="111"/>
      <c r="B9" s="32" t="s">
        <v>54</v>
      </c>
      <c r="C9" s="119"/>
      <c r="D9" s="119"/>
      <c r="E9" s="119"/>
      <c r="F9" s="120"/>
      <c r="G9" s="111"/>
    </row>
    <row r="10" spans="1:10" ht="15.75" customHeight="1" thickBot="1" x14ac:dyDescent="0.35">
      <c r="A10" s="111"/>
      <c r="B10" s="33" t="s">
        <v>55</v>
      </c>
      <c r="C10" s="121" t="s">
        <v>4</v>
      </c>
      <c r="D10" s="122"/>
      <c r="E10" s="123"/>
      <c r="F10" s="124"/>
      <c r="G10" s="111"/>
    </row>
    <row r="11" spans="1:10" ht="15" thickBot="1" x14ac:dyDescent="0.35">
      <c r="A11" s="111"/>
      <c r="B11" s="116"/>
      <c r="C11" s="116"/>
      <c r="D11" s="116"/>
      <c r="E11" s="116"/>
      <c r="F11" s="116"/>
      <c r="G11" s="111"/>
    </row>
    <row r="12" spans="1:10" ht="30" customHeight="1" x14ac:dyDescent="0.3">
      <c r="A12" s="111"/>
      <c r="B12" s="125" t="s">
        <v>26</v>
      </c>
      <c r="C12" s="126"/>
      <c r="D12" s="126"/>
      <c r="E12" s="126"/>
      <c r="F12" s="127"/>
      <c r="G12" s="111"/>
    </row>
    <row r="13" spans="1:10" ht="45" customHeight="1" x14ac:dyDescent="0.3">
      <c r="A13" s="111"/>
      <c r="B13" s="109" t="s">
        <v>60</v>
      </c>
      <c r="C13" s="110"/>
      <c r="D13" s="110"/>
      <c r="E13" s="110"/>
      <c r="F13" s="27"/>
      <c r="G13" s="111"/>
    </row>
    <row r="14" spans="1:10" ht="45" customHeight="1" x14ac:dyDescent="0.3">
      <c r="A14" s="111"/>
      <c r="B14" s="109" t="s">
        <v>61</v>
      </c>
      <c r="C14" s="110"/>
      <c r="D14" s="110"/>
      <c r="E14" s="110"/>
      <c r="F14" s="27"/>
      <c r="G14" s="111"/>
    </row>
    <row r="15" spans="1:10" ht="45" customHeight="1" x14ac:dyDescent="0.3">
      <c r="A15" s="111"/>
      <c r="B15" s="131" t="s">
        <v>67</v>
      </c>
      <c r="C15" s="132"/>
      <c r="D15" s="132"/>
      <c r="E15" s="132"/>
      <c r="F15" s="27"/>
      <c r="G15" s="111"/>
    </row>
    <row r="16" spans="1:10" ht="45" customHeight="1" thickBot="1" x14ac:dyDescent="0.35">
      <c r="A16" s="111"/>
      <c r="B16" s="133" t="s">
        <v>73</v>
      </c>
      <c r="C16" s="134"/>
      <c r="D16" s="134"/>
      <c r="E16" s="134"/>
      <c r="F16" s="28"/>
      <c r="G16" s="111"/>
    </row>
    <row r="17" spans="1:15" ht="15" thickBot="1" x14ac:dyDescent="0.35">
      <c r="A17" s="111"/>
      <c r="B17" s="116"/>
      <c r="C17" s="116"/>
      <c r="D17" s="116"/>
      <c r="E17" s="116"/>
      <c r="F17" s="116"/>
      <c r="G17" s="111"/>
    </row>
    <row r="18" spans="1:15" x14ac:dyDescent="0.3">
      <c r="A18" s="111"/>
      <c r="B18" s="135" t="s">
        <v>56</v>
      </c>
      <c r="C18" s="136"/>
      <c r="D18" s="136"/>
      <c r="E18" s="136"/>
      <c r="F18" s="137"/>
      <c r="G18" s="111"/>
    </row>
    <row r="19" spans="1:15" ht="15" customHeight="1" x14ac:dyDescent="0.3">
      <c r="A19" s="111"/>
      <c r="B19" s="34" t="s">
        <v>8</v>
      </c>
      <c r="C19" s="35" t="s">
        <v>7</v>
      </c>
      <c r="D19" s="35"/>
      <c r="E19" s="36" t="s">
        <v>6</v>
      </c>
      <c r="F19" s="37" t="s">
        <v>5</v>
      </c>
      <c r="G19" s="111"/>
    </row>
    <row r="20" spans="1:15" x14ac:dyDescent="0.3">
      <c r="A20" s="111"/>
      <c r="B20" s="38" t="s">
        <v>9</v>
      </c>
      <c r="C20" s="138">
        <v>90</v>
      </c>
      <c r="D20" s="138"/>
      <c r="E20" s="39">
        <v>0</v>
      </c>
      <c r="F20" s="40">
        <v>300000</v>
      </c>
      <c r="G20" s="111"/>
    </row>
    <row r="21" spans="1:15" ht="28.8" x14ac:dyDescent="0.3">
      <c r="A21" s="111"/>
      <c r="B21" s="41" t="s">
        <v>11</v>
      </c>
      <c r="C21" s="42" t="s">
        <v>12</v>
      </c>
      <c r="D21" s="43" t="s">
        <v>63</v>
      </c>
      <c r="E21" s="43" t="s">
        <v>64</v>
      </c>
      <c r="F21" s="44" t="s">
        <v>75</v>
      </c>
      <c r="G21" s="111"/>
    </row>
    <row r="22" spans="1:15" x14ac:dyDescent="0.3">
      <c r="A22" s="111"/>
      <c r="B22" s="38" t="s">
        <v>74</v>
      </c>
      <c r="C22" s="61">
        <v>1</v>
      </c>
      <c r="D22" s="29">
        <v>0</v>
      </c>
      <c r="E22" s="46">
        <f>IF(C$10="Som platcom DPH",D22*0.2,0)</f>
        <v>0</v>
      </c>
      <c r="F22" s="47">
        <f>SUM(D22+E22)*C22</f>
        <v>0</v>
      </c>
      <c r="G22" s="111"/>
    </row>
    <row r="23" spans="1:15" x14ac:dyDescent="0.3">
      <c r="A23" s="111"/>
      <c r="B23" s="38" t="s">
        <v>68</v>
      </c>
      <c r="C23" s="61">
        <v>1</v>
      </c>
      <c r="D23" s="29">
        <v>0</v>
      </c>
      <c r="E23" s="46">
        <f>IF(C$10="Som platcom DPH",D23*0.2,0)</f>
        <v>0</v>
      </c>
      <c r="F23" s="47">
        <f>SUM(D23+E23)*C23</f>
        <v>0</v>
      </c>
      <c r="G23" s="111"/>
      <c r="O23"/>
    </row>
    <row r="24" spans="1:15" x14ac:dyDescent="0.3">
      <c r="A24" s="111"/>
      <c r="B24" s="153" t="s">
        <v>76</v>
      </c>
      <c r="C24" s="154"/>
      <c r="D24" s="154"/>
      <c r="E24" s="155"/>
      <c r="F24" s="37">
        <f>SUM(F22:F23)</f>
        <v>0</v>
      </c>
      <c r="G24" s="111"/>
    </row>
    <row r="25" spans="1:15" ht="18.600000000000001" thickBot="1" x14ac:dyDescent="0.4">
      <c r="A25" s="111"/>
      <c r="B25" s="45" t="s">
        <v>20</v>
      </c>
      <c r="C25" s="139">
        <f>IF(C20=100,"Toto je jediné kritérium a prepočet na body sa preto neuplatňuje",IF(B20="čím menej, tým lepšie",(C20*(F20-F24)/(F20-E20)),(C20*(F24-E20)/(F20-E20))))</f>
        <v>90</v>
      </c>
      <c r="D25" s="139"/>
      <c r="E25" s="139"/>
      <c r="F25" s="140"/>
      <c r="G25" s="111"/>
    </row>
    <row r="26" spans="1:15" ht="15" customHeight="1" thickBot="1" x14ac:dyDescent="0.35">
      <c r="A26" s="111"/>
      <c r="B26" s="141"/>
      <c r="C26" s="142"/>
      <c r="D26" s="142"/>
      <c r="E26" s="142"/>
      <c r="F26" s="143"/>
      <c r="G26" s="111"/>
    </row>
    <row r="27" spans="1:15" ht="21" x14ac:dyDescent="0.3">
      <c r="A27" s="111"/>
      <c r="B27" s="144" t="s">
        <v>70</v>
      </c>
      <c r="C27" s="145"/>
      <c r="D27" s="145"/>
      <c r="E27" s="145"/>
      <c r="F27" s="146"/>
      <c r="G27" s="111"/>
    </row>
    <row r="28" spans="1:15" x14ac:dyDescent="0.3">
      <c r="A28" s="111"/>
      <c r="B28" s="34" t="s">
        <v>8</v>
      </c>
      <c r="C28" s="35" t="s">
        <v>7</v>
      </c>
      <c r="D28" s="35"/>
      <c r="E28" s="36" t="s">
        <v>6</v>
      </c>
      <c r="F28" s="37" t="s">
        <v>5</v>
      </c>
      <c r="G28" s="111"/>
    </row>
    <row r="29" spans="1:15" x14ac:dyDescent="0.3">
      <c r="A29" s="111"/>
      <c r="B29" s="38" t="s">
        <v>9</v>
      </c>
      <c r="C29" s="147">
        <v>5</v>
      </c>
      <c r="D29" s="148"/>
      <c r="E29" s="39">
        <v>120</v>
      </c>
      <c r="F29" s="40">
        <v>180</v>
      </c>
      <c r="G29" s="111"/>
    </row>
    <row r="30" spans="1:15" ht="15.75" customHeight="1" x14ac:dyDescent="0.3">
      <c r="A30" s="111"/>
      <c r="B30" s="149" t="s">
        <v>18</v>
      </c>
      <c r="C30" s="150"/>
      <c r="D30" s="150"/>
      <c r="E30" s="151"/>
      <c r="F30" s="44" t="s">
        <v>17</v>
      </c>
      <c r="G30" s="111"/>
    </row>
    <row r="31" spans="1:15" ht="27.75" customHeight="1" x14ac:dyDescent="0.3">
      <c r="A31" s="111"/>
      <c r="B31" s="128" t="s">
        <v>77</v>
      </c>
      <c r="C31" s="129"/>
      <c r="D31" s="129"/>
      <c r="E31" s="130"/>
      <c r="F31" s="30">
        <v>120</v>
      </c>
      <c r="G31" s="111"/>
    </row>
    <row r="32" spans="1:15" ht="18.600000000000001" thickBot="1" x14ac:dyDescent="0.4">
      <c r="A32" s="111"/>
      <c r="B32" s="45" t="s">
        <v>20</v>
      </c>
      <c r="C32" s="168">
        <f>IF(C29=100,"Toto je jediné kritérium a prepočet na body sa tak neuplatňuje",IF(B29="čím menej, tým lepšie",(C29*(F29-F31)/(F29-E29)),(C29*(F31-E29)/(F29-E29))))</f>
        <v>5</v>
      </c>
      <c r="D32" s="169"/>
      <c r="E32" s="169"/>
      <c r="F32" s="170"/>
      <c r="G32" s="111"/>
    </row>
    <row r="33" spans="1:7" ht="15" thickBot="1" x14ac:dyDescent="0.35">
      <c r="A33" s="111"/>
      <c r="B33" s="141"/>
      <c r="C33" s="142"/>
      <c r="D33" s="142"/>
      <c r="E33" s="142"/>
      <c r="F33" s="143"/>
      <c r="G33" s="111"/>
    </row>
    <row r="34" spans="1:7" x14ac:dyDescent="0.3">
      <c r="A34" s="111"/>
      <c r="B34" s="135" t="s">
        <v>78</v>
      </c>
      <c r="C34" s="136"/>
      <c r="D34" s="136"/>
      <c r="E34" s="136"/>
      <c r="F34" s="137"/>
      <c r="G34" s="111"/>
    </row>
    <row r="35" spans="1:7" x14ac:dyDescent="0.3">
      <c r="A35" s="111"/>
      <c r="B35" s="34" t="s">
        <v>8</v>
      </c>
      <c r="C35" s="171" t="s">
        <v>7</v>
      </c>
      <c r="D35" s="171"/>
      <c r="E35" s="36" t="s">
        <v>6</v>
      </c>
      <c r="F35" s="37" t="s">
        <v>5</v>
      </c>
      <c r="G35" s="111"/>
    </row>
    <row r="36" spans="1:7" x14ac:dyDescent="0.3">
      <c r="A36" s="111"/>
      <c r="B36" s="38" t="s">
        <v>10</v>
      </c>
      <c r="C36" s="138">
        <v>5</v>
      </c>
      <c r="D36" s="138"/>
      <c r="E36" s="39">
        <v>0</v>
      </c>
      <c r="F36" s="40">
        <v>7</v>
      </c>
      <c r="G36" s="111"/>
    </row>
    <row r="37" spans="1:7" x14ac:dyDescent="0.3">
      <c r="A37" s="111"/>
      <c r="B37" s="172" t="s">
        <v>18</v>
      </c>
      <c r="C37" s="173"/>
      <c r="D37" s="173"/>
      <c r="E37" s="173"/>
      <c r="F37" s="44" t="s">
        <v>17</v>
      </c>
      <c r="G37" s="111"/>
    </row>
    <row r="38" spans="1:7" ht="30" customHeight="1" x14ac:dyDescent="0.3">
      <c r="A38" s="111"/>
      <c r="B38" s="156" t="s">
        <v>79</v>
      </c>
      <c r="C38" s="157"/>
      <c r="D38" s="157"/>
      <c r="E38" s="157"/>
      <c r="F38" s="30">
        <v>7</v>
      </c>
      <c r="G38" s="111"/>
    </row>
    <row r="39" spans="1:7" ht="18.600000000000001" thickBot="1" x14ac:dyDescent="0.4">
      <c r="A39" s="111"/>
      <c r="B39" s="45" t="s">
        <v>20</v>
      </c>
      <c r="C39" s="139">
        <f>IF(C36=100,"Toto je jediné kritérium a prepočet na body sa tak neuplatňuje",IF(B36="čím menej, tým lepšie",(C36*(F36-F38)/(F36-E36)),(C36*(F38-E36)/(F36-E36))))</f>
        <v>5</v>
      </c>
      <c r="D39" s="139"/>
      <c r="E39" s="139"/>
      <c r="F39" s="140"/>
      <c r="G39" s="111"/>
    </row>
    <row r="40" spans="1:7" ht="15" thickBot="1" x14ac:dyDescent="0.35">
      <c r="A40" s="111"/>
      <c r="B40" s="116"/>
      <c r="C40" s="116"/>
      <c r="D40" s="116"/>
      <c r="E40" s="116"/>
      <c r="F40" s="116"/>
      <c r="G40" s="111"/>
    </row>
    <row r="41" spans="1:7" ht="21" customHeight="1" thickBot="1" x14ac:dyDescent="0.45">
      <c r="A41" s="111"/>
      <c r="B41" s="158" t="s">
        <v>21</v>
      </c>
      <c r="C41" s="159"/>
      <c r="D41" s="159"/>
      <c r="E41" s="159"/>
      <c r="F41" s="48">
        <f>C39+C32+C25</f>
        <v>100</v>
      </c>
      <c r="G41" s="111"/>
    </row>
    <row r="42" spans="1:7" ht="15" thickBot="1" x14ac:dyDescent="0.35">
      <c r="A42" s="111"/>
      <c r="B42" s="116"/>
      <c r="C42" s="116"/>
      <c r="D42" s="116"/>
      <c r="E42" s="116"/>
      <c r="F42" s="116"/>
      <c r="G42" s="111"/>
    </row>
    <row r="43" spans="1:7" x14ac:dyDescent="0.3">
      <c r="A43" s="111"/>
      <c r="B43" s="160" t="s">
        <v>23</v>
      </c>
      <c r="C43" s="162" t="s">
        <v>24</v>
      </c>
      <c r="D43" s="162"/>
      <c r="E43" s="164" t="s">
        <v>25</v>
      </c>
      <c r="F43" s="165"/>
      <c r="G43" s="111"/>
    </row>
    <row r="44" spans="1:7" ht="15" thickBot="1" x14ac:dyDescent="0.35">
      <c r="A44" s="111"/>
      <c r="B44" s="161"/>
      <c r="C44" s="163"/>
      <c r="D44" s="163"/>
      <c r="E44" s="166"/>
      <c r="F44" s="167"/>
      <c r="G44" s="111"/>
    </row>
    <row r="45" spans="1:7" x14ac:dyDescent="0.3">
      <c r="A45" s="111"/>
      <c r="B45" s="152"/>
      <c r="C45" s="152"/>
      <c r="D45" s="152"/>
      <c r="E45" s="152"/>
      <c r="F45" s="152"/>
      <c r="G45" s="111"/>
    </row>
    <row r="51" s="25" customFormat="1" ht="21" customHeight="1" x14ac:dyDescent="0.3"/>
    <row r="53" s="25" customFormat="1" ht="32.25" customHeight="1" x14ac:dyDescent="0.3"/>
    <row r="55" s="25" customFormat="1" ht="15.75" customHeight="1" x14ac:dyDescent="0.3"/>
    <row r="56" s="25" customFormat="1" ht="15.75" customHeight="1" x14ac:dyDescent="0.3"/>
    <row r="58" s="25" customFormat="1" ht="21" customHeight="1" x14ac:dyDescent="0.3"/>
    <row r="59" s="25" customFormat="1" ht="30" customHeight="1" x14ac:dyDescent="0.3"/>
  </sheetData>
  <sheetProtection algorithmName="SHA-512" hashValue="RO+A6QERtpGv6wyNQza2CNGaoTX8PCPep/n5GI0cEGUZ6aruo+Y5IyFVeI5nuOM+BkIqt17/V4eQMEaRaRAcSA==" saltValue="CgUt5rRBErMVJqFz3XcciQ==" spinCount="100000" sheet="1" formatCells="0" formatColumns="0" formatRows="0" insertColumns="0" insertRows="0" insertHyperlinks="0" deleteColumns="0" deleteRows="0" selectLockedCells="1" sort="0" autoFilter="0" pivotTables="0"/>
  <mergeCells count="44">
    <mergeCell ref="B45:F45"/>
    <mergeCell ref="B24:E24"/>
    <mergeCell ref="B38:E38"/>
    <mergeCell ref="C39:F39"/>
    <mergeCell ref="B40:F40"/>
    <mergeCell ref="B41:E41"/>
    <mergeCell ref="B42:F42"/>
    <mergeCell ref="B43:B44"/>
    <mergeCell ref="C43:D44"/>
    <mergeCell ref="E43:F44"/>
    <mergeCell ref="C32:F32"/>
    <mergeCell ref="B33:F33"/>
    <mergeCell ref="B34:F34"/>
    <mergeCell ref="C35:D35"/>
    <mergeCell ref="C36:D36"/>
    <mergeCell ref="B37:E37"/>
    <mergeCell ref="B31:E31"/>
    <mergeCell ref="B14:E14"/>
    <mergeCell ref="B15:E15"/>
    <mergeCell ref="B16:E16"/>
    <mergeCell ref="B17:F17"/>
    <mergeCell ref="B18:F18"/>
    <mergeCell ref="C20:D20"/>
    <mergeCell ref="C25:F25"/>
    <mergeCell ref="B26:F26"/>
    <mergeCell ref="B27:F27"/>
    <mergeCell ref="C29:D29"/>
    <mergeCell ref="B30:E30"/>
    <mergeCell ref="B13:E13"/>
    <mergeCell ref="A1:A45"/>
    <mergeCell ref="B1:F1"/>
    <mergeCell ref="G1:G45"/>
    <mergeCell ref="B2:F2"/>
    <mergeCell ref="B3:F3"/>
    <mergeCell ref="C4:F4"/>
    <mergeCell ref="C5:F5"/>
    <mergeCell ref="C6:F6"/>
    <mergeCell ref="C7:F7"/>
    <mergeCell ref="C8:F8"/>
    <mergeCell ref="C9:F9"/>
    <mergeCell ref="C10:D10"/>
    <mergeCell ref="E10:F10"/>
    <mergeCell ref="B11:F11"/>
    <mergeCell ref="B12:F12"/>
  </mergeCells>
  <dataValidations count="2">
    <dataValidation type="list" allowBlank="1" showInputMessage="1" showErrorMessage="1" sqref="B20 B29 B36" xr:uid="{5948CF05-3BA4-4553-8731-E786943E8A1F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  <dataValidation type="list" allowBlank="1" showInputMessage="1" showErrorMessage="1" sqref="C10" xr:uid="{FCA623AB-02C4-4C8F-80B9-D0FA3585464E}">
      <formula1>"Som platcom DPH,Nie som platcom DPH"</formula1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7620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0</xdr:colOff>
                    <xdr:row>13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0</xdr:colOff>
                    <xdr:row>14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4</xdr:col>
                    <xdr:colOff>1935480</xdr:colOff>
                    <xdr:row>15</xdr:row>
                    <xdr:rowOff>0</xdr:rowOff>
                  </from>
                  <to>
                    <xdr:col>6</xdr:col>
                    <xdr:colOff>0</xdr:colOff>
                    <xdr:row>15</xdr:row>
                    <xdr:rowOff>563880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1:A28"/>
  <sheetViews>
    <sheetView view="pageBreakPreview" topLeftCell="A8" zoomScaleNormal="100" zoomScaleSheetLayoutView="100" workbookViewId="0">
      <selection activeCell="H24" sqref="H24"/>
    </sheetView>
  </sheetViews>
  <sheetFormatPr defaultColWidth="9.109375" defaultRowHeight="14.4" x14ac:dyDescent="0.3"/>
  <cols>
    <col min="1" max="1" width="98.5546875" style="25" customWidth="1"/>
    <col min="2" max="16384" width="9.109375" style="25"/>
  </cols>
  <sheetData>
    <row r="1" spans="1:1" x14ac:dyDescent="0.3">
      <c r="A1"/>
    </row>
    <row r="2" spans="1:1" ht="42.75" customHeight="1" x14ac:dyDescent="0.3">
      <c r="A2" s="49" t="s">
        <v>37</v>
      </c>
    </row>
    <row r="3" spans="1:1" x14ac:dyDescent="0.3">
      <c r="A3" s="50"/>
    </row>
    <row r="4" spans="1:1" x14ac:dyDescent="0.3">
      <c r="A4" s="51" t="s">
        <v>36</v>
      </c>
    </row>
    <row r="5" spans="1:1" x14ac:dyDescent="0.3">
      <c r="A5" s="50"/>
    </row>
    <row r="6" spans="1:1" x14ac:dyDescent="0.3">
      <c r="A6" s="52" t="s">
        <v>28</v>
      </c>
    </row>
    <row r="7" spans="1:1" x14ac:dyDescent="0.3">
      <c r="A7" s="53"/>
    </row>
    <row r="8" spans="1:1" ht="60.75" customHeight="1" x14ac:dyDescent="0.3">
      <c r="A8" s="54" t="s">
        <v>38</v>
      </c>
    </row>
    <row r="9" spans="1:1" x14ac:dyDescent="0.3">
      <c r="A9" s="54"/>
    </row>
    <row r="10" spans="1:1" x14ac:dyDescent="0.3">
      <c r="A10" s="54" t="s">
        <v>39</v>
      </c>
    </row>
    <row r="11" spans="1:1" x14ac:dyDescent="0.3">
      <c r="A11" s="54" t="s">
        <v>40</v>
      </c>
    </row>
    <row r="12" spans="1:1" x14ac:dyDescent="0.3">
      <c r="A12" s="54" t="s">
        <v>41</v>
      </c>
    </row>
    <row r="13" spans="1:1" x14ac:dyDescent="0.3">
      <c r="A13" s="54" t="s">
        <v>42</v>
      </c>
    </row>
    <row r="14" spans="1:1" x14ac:dyDescent="0.3">
      <c r="A14" s="54" t="s">
        <v>43</v>
      </c>
    </row>
    <row r="15" spans="1:1" x14ac:dyDescent="0.3">
      <c r="A15" s="54" t="s">
        <v>44</v>
      </c>
    </row>
    <row r="16" spans="1:1" x14ac:dyDescent="0.3">
      <c r="A16" s="54" t="s">
        <v>45</v>
      </c>
    </row>
    <row r="17" spans="1:1" ht="28.8" x14ac:dyDescent="0.3">
      <c r="A17" s="54" t="s">
        <v>46</v>
      </c>
    </row>
    <row r="18" spans="1:1" x14ac:dyDescent="0.3">
      <c r="A18" s="54" t="s">
        <v>47</v>
      </c>
    </row>
    <row r="19" spans="1:1" x14ac:dyDescent="0.3">
      <c r="A19" s="54" t="s">
        <v>48</v>
      </c>
    </row>
    <row r="20" spans="1:1" x14ac:dyDescent="0.3">
      <c r="A20" s="54" t="s">
        <v>49</v>
      </c>
    </row>
    <row r="21" spans="1:1" ht="28.8" x14ac:dyDescent="0.3">
      <c r="A21" s="54" t="s">
        <v>50</v>
      </c>
    </row>
    <row r="22" spans="1:1" x14ac:dyDescent="0.3">
      <c r="A22" s="54" t="s">
        <v>51</v>
      </c>
    </row>
    <row r="23" spans="1:1" x14ac:dyDescent="0.3">
      <c r="A23" s="55"/>
    </row>
    <row r="24" spans="1:1" ht="57.6" x14ac:dyDescent="0.3">
      <c r="A24" s="54" t="s">
        <v>52</v>
      </c>
    </row>
    <row r="25" spans="1:1" ht="13.5" customHeight="1" x14ac:dyDescent="0.3">
      <c r="A25" s="54"/>
    </row>
    <row r="26" spans="1:1" ht="28.8" x14ac:dyDescent="0.3">
      <c r="A26" s="54" t="s">
        <v>53</v>
      </c>
    </row>
    <row r="27" spans="1:1" x14ac:dyDescent="0.3">
      <c r="A27"/>
    </row>
    <row r="28" spans="1:1" x14ac:dyDescent="0.3">
      <c r="A28"/>
    </row>
  </sheetData>
  <sheetProtection algorithmName="SHA-512" hashValue="wEzeMpoLs74eTS9we44g6+zF/hECDbxOvFNICrY2H5dMiGBI3ivq1RZaYSEhhCPQ5TIHN9L9MhD+c2/V3oVBkg==" saltValue="ZsH6/fb/IxLG0jyNnFNb3A==" spinCount="100000" sheet="1" objects="1" scenarios="1" formatCells="0" formatColumns="0" formatRows="0" insertColumns="0" insertRows="0" insertHyperlinks="0" deleteColumns="0" deleteRows="0" selectLockedCells="1" sort="0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2" zoomScaleNormal="100" zoomScaleSheetLayoutView="100" workbookViewId="0">
      <selection activeCell="I19" sqref="I19"/>
    </sheetView>
  </sheetViews>
  <sheetFormatPr defaultColWidth="9.109375" defaultRowHeight="14.4" x14ac:dyDescent="0.3"/>
  <cols>
    <col min="1" max="1" width="98.5546875" style="25" customWidth="1"/>
    <col min="2" max="16384" width="9.109375" style="25"/>
  </cols>
  <sheetData>
    <row r="2" spans="1:1" ht="42.75" customHeight="1" x14ac:dyDescent="0.3">
      <c r="A2" s="49" t="s">
        <v>27</v>
      </c>
    </row>
    <row r="3" spans="1:1" x14ac:dyDescent="0.3">
      <c r="A3" s="50"/>
    </row>
    <row r="4" spans="1:1" x14ac:dyDescent="0.3">
      <c r="A4" s="54" t="s">
        <v>36</v>
      </c>
    </row>
    <row r="5" spans="1:1" x14ac:dyDescent="0.3">
      <c r="A5" s="55"/>
    </row>
    <row r="6" spans="1:1" x14ac:dyDescent="0.3">
      <c r="A6" s="58" t="s">
        <v>28</v>
      </c>
    </row>
    <row r="7" spans="1:1" x14ac:dyDescent="0.3">
      <c r="A7" s="54"/>
    </row>
    <row r="8" spans="1:1" ht="60.75" customHeight="1" x14ac:dyDescent="0.3">
      <c r="A8" s="54" t="s">
        <v>31</v>
      </c>
    </row>
    <row r="9" spans="1:1" x14ac:dyDescent="0.3">
      <c r="A9" s="54" t="s">
        <v>29</v>
      </c>
    </row>
    <row r="10" spans="1:1" x14ac:dyDescent="0.3">
      <c r="A10" s="59"/>
    </row>
    <row r="11" spans="1:1" ht="28.8" x14ac:dyDescent="0.3">
      <c r="A11" s="54" t="s">
        <v>33</v>
      </c>
    </row>
    <row r="12" spans="1:1" x14ac:dyDescent="0.3">
      <c r="A12" s="54"/>
    </row>
    <row r="13" spans="1:1" ht="28.8" x14ac:dyDescent="0.3">
      <c r="A13" s="54" t="s">
        <v>34</v>
      </c>
    </row>
    <row r="14" spans="1:1" x14ac:dyDescent="0.3">
      <c r="A14" s="54"/>
    </row>
    <row r="15" spans="1:1" ht="28.8" x14ac:dyDescent="0.3">
      <c r="A15" s="54" t="s">
        <v>35</v>
      </c>
    </row>
    <row r="16" spans="1:1" x14ac:dyDescent="0.3">
      <c r="A16" s="54"/>
    </row>
    <row r="17" spans="1:1" ht="57.6" x14ac:dyDescent="0.3">
      <c r="A17" s="54" t="s">
        <v>32</v>
      </c>
    </row>
    <row r="18" spans="1:1" x14ac:dyDescent="0.3">
      <c r="A18" s="54"/>
    </row>
    <row r="19" spans="1:1" ht="72" x14ac:dyDescent="0.3">
      <c r="A19" s="54" t="s">
        <v>30</v>
      </c>
    </row>
    <row r="20" spans="1:1" x14ac:dyDescent="0.3">
      <c r="A20" s="60"/>
    </row>
    <row r="21" spans="1:1" x14ac:dyDescent="0.3">
      <c r="A21" s="56"/>
    </row>
    <row r="22" spans="1:1" x14ac:dyDescent="0.3">
      <c r="A22" s="56"/>
    </row>
    <row r="23" spans="1:1" x14ac:dyDescent="0.3">
      <c r="A23" s="56"/>
    </row>
    <row r="24" spans="1:1" x14ac:dyDescent="0.3">
      <c r="A24" s="56"/>
    </row>
    <row r="25" spans="1:1" ht="13.5" customHeight="1" x14ac:dyDescent="0.3">
      <c r="A25" s="56"/>
    </row>
    <row r="26" spans="1:1" ht="15.6" x14ac:dyDescent="0.3">
      <c r="A26" s="57"/>
    </row>
  </sheetData>
  <sheetProtection algorithmName="SHA-512" hashValue="P4VsTvAjMzZkYAPQDi9hniKtsUmFUXv9MJqkQIFMIuBk8RGW1NRvioYkOxXP84H36tpuV24P6nNcEICEqqJetQ==" saltValue="mrrHbf/0i5L9fn33QRCiDQ==" spinCount="100000" sheet="1" objects="1" scenarios="1"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41CFC4A3C70340AED3F41D644B92D7" ma:contentTypeVersion="18" ma:contentTypeDescription="Create a new document." ma:contentTypeScope="" ma:versionID="783b6c24313f2f1cd991759f8d20ba60">
  <xsd:schema xmlns:xsd="http://www.w3.org/2001/XMLSchema" xmlns:xs="http://www.w3.org/2001/XMLSchema" xmlns:p="http://schemas.microsoft.com/office/2006/metadata/properties" xmlns:ns2="d6f25a68-2b8f-4a5b-9db1-9252afa83edf" xmlns:ns3="5b109657-a981-45e9-accc-f4b6203c2974" targetNamespace="http://schemas.microsoft.com/office/2006/metadata/properties" ma:root="true" ma:fieldsID="dd4f127914c2a02919375b2d5732af39" ns2:_="" ns3:_="">
    <xsd:import namespace="d6f25a68-2b8f-4a5b-9db1-9252afa83edf"/>
    <xsd:import namespace="5b109657-a981-45e9-accc-f4b6203c29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3:TaxCatchAll" minOccurs="0"/>
                <xsd:element ref="ns2:MediaServiceDateTaken" minOccurs="0"/>
                <xsd:element ref="ns2:lcf76f155ced4ddcb4097134ff3c332f" minOccurs="0"/>
                <xsd:element ref="ns2:MediaServiceLocation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25a68-2b8f-4a5b-9db1-9252afa83e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109657-a981-45e9-accc-f4b6203c297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625c622-caf8-4292-a09b-38dcfe2f33e2}" ma:internalName="TaxCatchAll" ma:showField="CatchAllData" ma:web="5b109657-a981-45e9-accc-f4b6203c29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109657-a981-45e9-accc-f4b6203c2974" xsi:nil="true"/>
    <lcf76f155ced4ddcb4097134ff3c332f xmlns="d6f25a68-2b8f-4a5b-9db1-9252afa83ed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48BAF8-5E8D-4248-94D3-90550CC225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f25a68-2b8f-4a5b-9db1-9252afa83edf"/>
    <ds:schemaRef ds:uri="5b109657-a981-45e9-accc-f4b6203c29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http://purl.org/dc/elements/1.1/"/>
    <ds:schemaRef ds:uri="http://purl.org/dc/terms/"/>
    <ds:schemaRef ds:uri="5b109657-a981-45e9-accc-f4b6203c2974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6f25a68-2b8f-4a5b-9db1-9252afa83edf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Návrh na plnenie kritérií</vt:lpstr>
      <vt:lpstr>Návh na plnenie kritérií Rolby</vt:lpstr>
      <vt:lpstr>Koneční užívatelia výhod</vt:lpstr>
      <vt:lpstr>Medzinárodné sankcie</vt:lpstr>
      <vt:lpstr>'Koneční užívatelia výhod'!Oblasť_tlače</vt:lpstr>
      <vt:lpstr>'Medzinárodné sankcie'!Oblasť_tlače</vt:lpstr>
      <vt:lpstr>'Návh na plnenie kritérií Rolby'!Oblasť_tlače</vt:lpstr>
      <vt:lpstr>'Návrh na plnenie kritérií'!Oblasť_tlače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Záhorec Andrej, JUDr.</cp:lastModifiedBy>
  <cp:revision/>
  <cp:lastPrinted>2023-05-31T12:54:37Z</cp:lastPrinted>
  <dcterms:created xsi:type="dcterms:W3CDTF">2022-09-22T09:41:16Z</dcterms:created>
  <dcterms:modified xsi:type="dcterms:W3CDTF">2023-12-01T08:52:54Z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0x0101001F41CFC4A3C70340AED3F41D644B92D7</vt:lpwstr>
  </property>
  <property fmtid="{D5CDD505-2E9C-101B-9397-08002B2CF9AE}" pid="3" name="MediaServiceImageTags">
    <vt:lpwstr/>
  </property>
</Properties>
</file>