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SLADOVŇA, a. s. Michalovce\PRV_4.2\VO\"/>
    </mc:Choice>
  </mc:AlternateContent>
  <xr:revisionPtr revIDLastSave="0" documentId="13_ncr:1_{5948075D-B71F-4336-9D82-DB1776F823EC}" xr6:coauthVersionLast="47" xr6:coauthVersionMax="47" xr10:uidLastSave="{00000000-0000-0000-0000-000000000000}"/>
  <bookViews>
    <workbookView xWindow="28680" yWindow="-120" windowWidth="29040" windowHeight="15720" xr2:uid="{3FA24F12-BAEB-46AF-B3D5-6CA4AFA3BBF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1" i="1" l="1"/>
  <c r="F92" i="1" l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1" i="1" l="1"/>
  <c r="F73" i="1"/>
  <c r="F72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74" i="1" l="1"/>
  <c r="F93" i="1"/>
  <c r="F99" i="1"/>
  <c r="F98" i="1"/>
  <c r="F97" i="1"/>
  <c r="F94" i="1"/>
  <c r="F19" i="1"/>
  <c r="F18" i="1"/>
  <c r="F14" i="1"/>
  <c r="F13" i="1"/>
  <c r="F12" i="1"/>
  <c r="F11" i="1"/>
  <c r="F10" i="1"/>
  <c r="F9" i="1"/>
  <c r="F8" i="1"/>
  <c r="F7" i="1"/>
  <c r="F6" i="1"/>
  <c r="F100" i="1" l="1"/>
  <c r="F95" i="1"/>
  <c r="F20" i="1"/>
  <c r="F15" i="1"/>
  <c r="F101" i="1" l="1"/>
</calcChain>
</file>

<file path=xl/sharedStrings.xml><?xml version="1.0" encoding="utf-8"?>
<sst xmlns="http://schemas.openxmlformats.org/spreadsheetml/2006/main" count="271" uniqueCount="175">
  <si>
    <t>Investor</t>
  </si>
  <si>
    <t>Datum</t>
  </si>
  <si>
    <t>A. Dodávky technologie</t>
  </si>
  <si>
    <t>Číslo položky</t>
  </si>
  <si>
    <t>Název položky</t>
  </si>
  <si>
    <t>Počet MJ</t>
  </si>
  <si>
    <t>MJ</t>
  </si>
  <si>
    <t>Cena celkem</t>
  </si>
  <si>
    <t>ks</t>
  </si>
  <si>
    <t>Doprava technologie</t>
  </si>
  <si>
    <t xml:space="preserve">Sladovňa, a.s. Michalovce </t>
  </si>
  <si>
    <t>Intenzifikace výroby sladu při využití tepla kogenerační jednotky</t>
  </si>
  <si>
    <t>soubor</t>
  </si>
  <si>
    <t>B. Montáž technologie</t>
  </si>
  <si>
    <t>A.1</t>
  </si>
  <si>
    <t>A.2</t>
  </si>
  <si>
    <t>A.3</t>
  </si>
  <si>
    <t>A.4</t>
  </si>
  <si>
    <t>A.5</t>
  </si>
  <si>
    <t>A.6</t>
  </si>
  <si>
    <t>A.7</t>
  </si>
  <si>
    <t>B.1</t>
  </si>
  <si>
    <t>B.2</t>
  </si>
  <si>
    <t>C. Elektroinstalace</t>
  </si>
  <si>
    <t xml:space="preserve">D. Nový řídící systém </t>
  </si>
  <si>
    <t>E.1</t>
  </si>
  <si>
    <t>E.2</t>
  </si>
  <si>
    <t>E. Uvádění do provozu (provoz s materiálem)</t>
  </si>
  <si>
    <t>D.1</t>
  </si>
  <si>
    <t>D.2</t>
  </si>
  <si>
    <t>D.3</t>
  </si>
  <si>
    <t>Oživování technologie a zkoušky naprázdno</t>
  </si>
  <si>
    <t>C.1</t>
  </si>
  <si>
    <t>A.8</t>
  </si>
  <si>
    <t>A.9</t>
  </si>
  <si>
    <t>Elektro instalace (rozvaděče + kabely)</t>
  </si>
  <si>
    <t>741110001</t>
  </si>
  <si>
    <t>Montáž trubka plastová tuhá D přes 16 do 23 mm uložená pevně</t>
  </si>
  <si>
    <t>m</t>
  </si>
  <si>
    <t>34571092</t>
  </si>
  <si>
    <t>trubka elektroinstalační tuhá z PVC D 17,4/20 mm, délka 3m</t>
  </si>
  <si>
    <t>741110142</t>
  </si>
  <si>
    <t>Montáž trubka pancéřová kovová tuhá závitová D přes 16 do 29 mm uložená pevně</t>
  </si>
  <si>
    <t>14031200</t>
  </si>
  <si>
    <t>trubka z ušlechtilé oceli (nerez) d 15</t>
  </si>
  <si>
    <t>741122632</t>
  </si>
  <si>
    <t>Montáž kabel Cu plný kulatý žíla 3x50+35 až 95+50 mm2 uložený pevně (např. CYKY)</t>
  </si>
  <si>
    <t>34111637</t>
  </si>
  <si>
    <t>kabel silový jádro Cu izolace PVC plášť PVC 0,6/1kV (1-CYKY) 4x50mm2</t>
  </si>
  <si>
    <t>34113126</t>
  </si>
  <si>
    <t>kabel silový jádro Cu izolace PVC plášť PVC 0,6/1kV (1-CYKY) 4x70 m2</t>
  </si>
  <si>
    <t>741123317</t>
  </si>
  <si>
    <t>Montáž kabel Al plný nebo laněný kulatý žíla 3x95+70 až 120+70 mm2 uložený pevně (např. AYKY)</t>
  </si>
  <si>
    <t>PKB.713157</t>
  </si>
  <si>
    <t>1-AYKY-J 3x120+70 SM/RE</t>
  </si>
  <si>
    <t>741124733</t>
  </si>
  <si>
    <t>Montáž kabel Cu stíněný ovládací žíly 2 až 19x1 mm2 uložený pevně (např. JYTY)</t>
  </si>
  <si>
    <t>34121271</t>
  </si>
  <si>
    <t>kabel datový bezhalogenový celkově stíněný opletením se stíněnými páry jádro Cu plné (S/FTP) PROFINET</t>
  </si>
  <si>
    <t>34143254</t>
  </si>
  <si>
    <t>kabel ovládací flexibilní jádro Cu lanovené izolace PVC plášť PVC 300/500V 2x0,75mm2</t>
  </si>
  <si>
    <t>34193254</t>
  </si>
  <si>
    <t>kabel ovládací flexibilní jádro Cu lanovené izolace FEP 200°C 300/500V  2x0,75mm2</t>
  </si>
  <si>
    <t>34143270</t>
  </si>
  <si>
    <t>kabel ovládací flexibilní jádro Cu lanovené izolace PVC plášť PVC 300/500V 3x0,75mm2</t>
  </si>
  <si>
    <t>34193270</t>
  </si>
  <si>
    <t>kabel ovládací flexibilní jádro Cu lanovené izolace FEP 200°C 300/500V 3x0,75mm2</t>
  </si>
  <si>
    <t>34143302</t>
  </si>
  <si>
    <t>kabel ovládací flexibilní jádro Cu lanovené izolace PVC plášť PVC 300/500V 5x0,75mm2</t>
  </si>
  <si>
    <t>34193302</t>
  </si>
  <si>
    <t>kabel ovládací flexibilní jádro Cu lanovené izolace FEP 200°C 300/500V  5x0,75mm2</t>
  </si>
  <si>
    <t>34143306</t>
  </si>
  <si>
    <t>kabel ovládací flexibilní jádro Cu lanovené izolace PVC plášť PVC 300/500V 4x1,0mm2</t>
  </si>
  <si>
    <t>34143307</t>
  </si>
  <si>
    <t>kabel ovládací flexibilní jádro Cu lanovené izolace PVC plášť PVC 300/500V 4x1,50mm2</t>
  </si>
  <si>
    <t>34193307</t>
  </si>
  <si>
    <t>kabel ovládací flexibilní jádro Cu lanovené izolace FEP 200°C 300/500V 4x1,50mm2</t>
  </si>
  <si>
    <t>34143308</t>
  </si>
  <si>
    <t>kabel ovládací flexibilní jádro Cu lanovené izolace PVC plášť PVC 300/500V 4x2,50mm2</t>
  </si>
  <si>
    <t>34193308</t>
  </si>
  <si>
    <t>kabel ovládací flexibilní jádro Cu lanovené izolace FEP 200°C 300/500V 4x2,50mm2</t>
  </si>
  <si>
    <t>34143309</t>
  </si>
  <si>
    <t>kabel ovládací flexibilní jádro Cu lanovené izolace PVC plášť PVC 300/500V 4x4,00mm2</t>
  </si>
  <si>
    <t>34143310</t>
  </si>
  <si>
    <t>kabel ovládací flexibilní jádro Cu lanovené izolace PVC plášť PVC 300/500V 4x6,00mm2</t>
  </si>
  <si>
    <t>34143330</t>
  </si>
  <si>
    <t>kabel ovládací flexibilní jádro Cu lanovené izolace PVC plášť PVC 300/500V (CMSM) 7x0,75mm2</t>
  </si>
  <si>
    <t>34143430</t>
  </si>
  <si>
    <t>kabel ovládací stíněný flexibilní jádro Cu lanovené izolace PVC plášť PVC 300/500V (CMfM) 7x0,75mm2</t>
  </si>
  <si>
    <t>34193450</t>
  </si>
  <si>
    <t>kabel ovládací flexibilní jádro Cu lanovené izolace FEP 200°C 300/500V  7x1,50mm2</t>
  </si>
  <si>
    <t>34143332</t>
  </si>
  <si>
    <t>kabel ovládací flexibilní jádro Cu lanovené izolace PVC plášť PVC 300/500V (CMSM) 12x0,75mm2</t>
  </si>
  <si>
    <t>34193332</t>
  </si>
  <si>
    <t>kabel ovládací flexibilní jádro Cu lanovené izolace FEP 200°C 300/500V 12x0,75mm2</t>
  </si>
  <si>
    <t>34143344</t>
  </si>
  <si>
    <t>kabel ovládací flexibilní jádro Cu lanovené izolace PVC plášť PVC 300/500V (CMSM) 19x0,75mm2</t>
  </si>
  <si>
    <t>34193344</t>
  </si>
  <si>
    <t>kabel ovládací flexibilní jádro Cu lanovené izolace FEP 200°C 300/500V 19x0,75mm2</t>
  </si>
  <si>
    <t>741210412R</t>
  </si>
  <si>
    <t>Dodávka a montáž rozváděč nebo krabice přesvorkovací</t>
  </si>
  <si>
    <t>kus</t>
  </si>
  <si>
    <t>741210613R</t>
  </si>
  <si>
    <t>Dodávka a montáž deblokační skříně ATYP</t>
  </si>
  <si>
    <t>741212990R</t>
  </si>
  <si>
    <t>Demontáž stávajících rozvodů a rozvodnic</t>
  </si>
  <si>
    <t>741220110R01</t>
  </si>
  <si>
    <t>741220110R02</t>
  </si>
  <si>
    <t>Dodávka a montáž rozvodnice RV bez zapojení vodičů</t>
  </si>
  <si>
    <t>741220110R03</t>
  </si>
  <si>
    <t>úprava rozvaděče RH (doplnění OPV250A)</t>
  </si>
  <si>
    <t>741310003</t>
  </si>
  <si>
    <t>Montáž vypínač nástěnný 2-dvoupólový prostředí normální</t>
  </si>
  <si>
    <t>GWstop</t>
  </si>
  <si>
    <t>Tlačítko Central / Total SPOP</t>
  </si>
  <si>
    <t>741330501</t>
  </si>
  <si>
    <t>Montáž signální přístroj ASŘ</t>
  </si>
  <si>
    <t>0199901</t>
  </si>
  <si>
    <t>Snímač vlhkosti s výstupem 4-20mA</t>
  </si>
  <si>
    <t>0199902</t>
  </si>
  <si>
    <t>Diferenční snímače tlaku 4-20mA vč. Cu trubiček cca12m</t>
  </si>
  <si>
    <t>0199903</t>
  </si>
  <si>
    <t>snímač teploty PT100</t>
  </si>
  <si>
    <t>0199904</t>
  </si>
  <si>
    <t>Koncový mechanický spínač</t>
  </si>
  <si>
    <t>0199905</t>
  </si>
  <si>
    <t>indukční snímač</t>
  </si>
  <si>
    <t>0199909</t>
  </si>
  <si>
    <t>Lankový bezpečnostní spínač vč. příslušenství</t>
  </si>
  <si>
    <t>HZS4235</t>
  </si>
  <si>
    <t>PM</t>
  </si>
  <si>
    <t>Kotvící a spojovací materiál</t>
  </si>
  <si>
    <t>PVV</t>
  </si>
  <si>
    <t>Pomocné práce, přesuny, konstrukce</t>
  </si>
  <si>
    <t>Kompletace, zapojení, seřízení, zkoušení</t>
  </si>
  <si>
    <t>Dodávka a montáž rozvodnice RM bez zapojení vodičů (viz samostatný rozpis)</t>
  </si>
  <si>
    <t>AI/8 - PTC</t>
  </si>
  <si>
    <t>AI/8 - PT</t>
  </si>
  <si>
    <t>AI/8 - 4-20mA</t>
  </si>
  <si>
    <t>AQ4</t>
  </si>
  <si>
    <t>DI/16</t>
  </si>
  <si>
    <t>DQ/16</t>
  </si>
  <si>
    <t>Napájecí svorkovnice</t>
  </si>
  <si>
    <t>Průběžná svorkovnice</t>
  </si>
  <si>
    <t>Switch 5x port</t>
  </si>
  <si>
    <t>PSU100S 24VDC/5A</t>
  </si>
  <si>
    <t>PSU100S 24VDC/20A</t>
  </si>
  <si>
    <t xml:space="preserve">PLC - CPU 1512 </t>
  </si>
  <si>
    <t xml:space="preserve">Dotykový panel 15" </t>
  </si>
  <si>
    <t>PC pro archivaci dat (servery pro redundanci)</t>
  </si>
  <si>
    <t>Sací nástavec ventilátoru včetně sací dýzy elektricky ovládané</t>
  </si>
  <si>
    <t>741220110R04</t>
  </si>
  <si>
    <t>úprava rozvaděče RMH (doplnění o autonomní regulaci hořáku)</t>
  </si>
  <si>
    <t>Cena za MJ bez DPH</t>
  </si>
  <si>
    <t>Cena celkem bez DPH</t>
  </si>
  <si>
    <t>Cena za A. Dodávky technologie bez DPH</t>
  </si>
  <si>
    <r>
      <rPr>
        <b/>
        <sz val="11"/>
        <color theme="1"/>
        <rFont val="Calibri"/>
        <family val="2"/>
        <charset val="238"/>
        <scheme val="minor"/>
      </rPr>
      <t xml:space="preserve">Radiální jednostranně sací ventilátor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Technické parametry vetilátoru: průtok vzduchu 31 m3/s; Operating .. 2100 Pa; Standart SP (Pa) …... 2300-2400 Pa, Teplota dopravované vzdušniny pro navrhvoané parametry …. 60°C, elektromotor  … 90 kW . Z důvodu stěhování je nutno rozdělit ventilátor na drobné části, které budou montovány a svařovány na místě </t>
    </r>
  </si>
  <si>
    <r>
      <rPr>
        <b/>
        <sz val="11"/>
        <color theme="1"/>
        <rFont val="Calibri"/>
        <family val="2"/>
        <charset val="238"/>
        <scheme val="minor"/>
      </rPr>
      <t>Výdechový nástavec ventilátoru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včetně tepelné izolace </t>
    </r>
    <r>
      <rPr>
        <i/>
        <sz val="11"/>
        <color theme="1"/>
        <rFont val="Calibri"/>
        <family val="2"/>
        <charset val="238"/>
        <scheme val="minor"/>
      </rPr>
      <t>rozdělen na několik částí z důvodu usnadnění stěhování a montáže. Zahrnuje i krycí mříž výdechového nástavce Celková hmotnost výdechového nástavce v rozmezí cca 2600-2800 kg dle konstrukčního provedení pro konkrétní ventilátor</t>
    </r>
  </si>
  <si>
    <r>
      <t xml:space="preserve">Tepelná izolace ventilátoru </t>
    </r>
    <r>
      <rPr>
        <i/>
        <sz val="11"/>
        <color theme="1"/>
        <rFont val="Calibri"/>
        <family val="2"/>
        <charset val="238"/>
        <scheme val="minor"/>
      </rPr>
      <t>nutné izolovat jak samotný ventilátor, tak i výdechový nástavec</t>
    </r>
  </si>
  <si>
    <r>
      <rPr>
        <b/>
        <sz val="11"/>
        <color theme="1"/>
        <rFont val="Calibri"/>
        <family val="2"/>
        <charset val="238"/>
        <scheme val="minor"/>
      </rPr>
      <t>Zábradlí kolem výdechu ventilátoru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pro zabránění pádu do otevřené jámy</t>
    </r>
  </si>
  <si>
    <r>
      <rPr>
        <b/>
        <sz val="11"/>
        <color theme="1"/>
        <rFont val="Calibri"/>
        <family val="2"/>
        <charset val="238"/>
        <scheme val="minor"/>
      </rPr>
      <t>Oddělovací stěna sání ventilátorů uvnitř prostor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(mezi nepřímým ohřívákem a původním ventilátorem) - slouží pro usměrnění proudění vzduchu a zamezení falešných cirkulací vzduchu.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Orientační hmotnost celé konstrukce je v rozmezí 900 - 1000 kg</t>
    </r>
  </si>
  <si>
    <r>
      <rPr>
        <b/>
        <sz val="11"/>
        <color theme="1"/>
        <rFont val="Calibri"/>
        <family val="2"/>
        <charset val="238"/>
        <scheme val="minor"/>
      </rPr>
      <t>Pohon trasovací klapky zeleného sladu na výpadu z elekvátoru</t>
    </r>
    <r>
      <rPr>
        <sz val="11"/>
        <color theme="1"/>
        <rFont val="Calibri"/>
        <family val="2"/>
        <charset val="238"/>
        <scheme val="minor"/>
      </rPr>
      <t xml:space="preserve"> (včetně držáku a mechanického přikotvení)</t>
    </r>
  </si>
  <si>
    <r>
      <rPr>
        <b/>
        <sz val="11"/>
        <color theme="1"/>
        <rFont val="Calibri"/>
        <family val="2"/>
        <charset val="238"/>
        <scheme val="minor"/>
      </rPr>
      <t>Frekvenční měnič 90 kW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pro pohon přídavného ventilátoru včetně tlumivky a filtru. Součástí FM musí být i jednotka PROFINET pro komunikaci s nadřazeným řídícím systémem</t>
    </r>
  </si>
  <si>
    <r>
      <rPr>
        <b/>
        <sz val="11"/>
        <color theme="1"/>
        <rFont val="Calibri"/>
        <family val="2"/>
        <charset val="238"/>
        <scheme val="minor"/>
      </rPr>
      <t xml:space="preserve">Přípravné práce </t>
    </r>
    <r>
      <rPr>
        <i/>
        <sz val="11"/>
        <color theme="1"/>
        <rFont val="Calibri"/>
        <family val="2"/>
        <charset val="238"/>
        <scheme val="minor"/>
      </rPr>
      <t>zahrnuje vybudování montážních otvorů pro účely stěhování a jejich násedné zapravení, dále otvorů ve stěně pro umístění nasávacího potrubí ventilátorů z prostor stávajících ventilátorů, zhotovení otvoru ve stropu pro umístění výdechového nástavce ventilátoru, demontáž podpěrných sloupů na hvozdu H3</t>
    </r>
  </si>
  <si>
    <r>
      <rPr>
        <b/>
        <sz val="11"/>
        <color theme="1"/>
        <rFont val="Calibri"/>
        <family val="2"/>
        <charset val="238"/>
        <scheme val="minor"/>
      </rPr>
      <t>Stěhování a montáž technologie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Zahrnuje stěhování dílů ventilátorů v rozloženém stavu, dílů výdechového nástavce v rozloženém stavu, dílů zábradlí a kompeltní montáž</t>
    </r>
  </si>
  <si>
    <t>Cena za B. Montáž technologie bez DPH</t>
  </si>
  <si>
    <t>Cena za C. Elektroinstalace bez DPH</t>
  </si>
  <si>
    <t>Pamětová karta min. 4MB  do PLC</t>
  </si>
  <si>
    <t xml:space="preserve">Cena za D. Nový řídící systém </t>
  </si>
  <si>
    <r>
      <rPr>
        <b/>
        <sz val="11"/>
        <color theme="1"/>
        <rFont val="Calibri"/>
        <family val="2"/>
        <charset val="238"/>
        <scheme val="minor"/>
      </rPr>
      <t>Dodávky HW a komponent pro nový řídící systém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(PLC, Digitální a analogové karty, ovládací panely, PC pro vytvoření REDUNDANCE) - dle projektu elektro</t>
    </r>
  </si>
  <si>
    <r>
      <rPr>
        <b/>
        <sz val="11"/>
        <color theme="1"/>
        <rFont val="Calibri"/>
        <family val="2"/>
        <charset val="238"/>
        <scheme val="minor"/>
      </rPr>
      <t xml:space="preserve">Programování nového řídícího systému </t>
    </r>
    <r>
      <rPr>
        <i/>
        <sz val="11"/>
        <color theme="1"/>
        <rFont val="Calibri"/>
        <family val="2"/>
        <charset val="238"/>
        <scheme val="minor"/>
      </rPr>
      <t>společného pro zelenou cestu a oba hvozdy včetně redundance</t>
    </r>
  </si>
  <si>
    <r>
      <rPr>
        <b/>
        <sz val="11"/>
        <color theme="1"/>
        <rFont val="Calibri"/>
        <family val="2"/>
        <charset val="238"/>
        <scheme val="minor"/>
      </rPr>
      <t xml:space="preserve">Uvádění do provozu za technologii </t>
    </r>
    <r>
      <rPr>
        <i/>
        <sz val="11"/>
        <color theme="1"/>
        <rFont val="Calibri"/>
        <family val="2"/>
        <charset val="238"/>
        <scheme val="minor"/>
      </rPr>
      <t>(7 dní zkušebního provozu místně  + 30 dní zkušebního provozu vzdáleně)</t>
    </r>
  </si>
  <si>
    <r>
      <rPr>
        <b/>
        <sz val="11"/>
        <color theme="1"/>
        <rFont val="Calibri"/>
        <family val="2"/>
        <charset val="238"/>
        <scheme val="minor"/>
      </rPr>
      <t>Uvádění do provozu za elektro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(7 dní zkušebního provozu místně)</t>
    </r>
  </si>
  <si>
    <r>
      <rPr>
        <b/>
        <sz val="11"/>
        <color theme="1"/>
        <rFont val="Calibri"/>
        <family val="2"/>
        <charset val="238"/>
        <scheme val="minor"/>
      </rPr>
      <t xml:space="preserve">Uvádění do provozu za programátory </t>
    </r>
    <r>
      <rPr>
        <i/>
        <sz val="11"/>
        <color theme="1"/>
        <rFont val="Calibri"/>
        <family val="2"/>
        <charset val="238"/>
        <scheme val="minor"/>
      </rPr>
      <t>(7 dní zkušebního provozu místně)</t>
    </r>
  </si>
  <si>
    <t>Cena za E. Uvádění do provozu (provoz s materiálem)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</si>
</sst>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EUR]"/>
    <numFmt numFmtId="165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" fontId="3" fillId="0" borderId="5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vertical="center" wrapText="1"/>
    </xf>
    <xf numFmtId="164" fontId="0" fillId="3" borderId="6" xfId="0" applyNumberFormat="1" applyFill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164" fontId="1" fillId="4" borderId="8" xfId="0" applyNumberFormat="1" applyFont="1" applyFill="1" applyBorder="1" applyAlignment="1">
      <alignment vertical="center"/>
    </xf>
    <xf numFmtId="164" fontId="1" fillId="4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vertical="center"/>
    </xf>
    <xf numFmtId="164" fontId="1" fillId="5" borderId="9" xfId="0" applyNumberFormat="1" applyFon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1378-E545-462A-A891-C8909BF824D4}">
  <dimension ref="A1:G101"/>
  <sheetViews>
    <sheetView tabSelected="1" topLeftCell="A65" zoomScale="80" zoomScaleNormal="80" workbookViewId="0">
      <selection activeCell="I9" sqref="I9"/>
    </sheetView>
  </sheetViews>
  <sheetFormatPr defaultColWidth="9.109375" defaultRowHeight="14.4" x14ac:dyDescent="0.3"/>
  <cols>
    <col min="1" max="1" width="16.33203125" style="1" customWidth="1"/>
    <col min="2" max="2" width="67.6640625" style="1" customWidth="1"/>
    <col min="3" max="3" width="11.44140625" style="34" customWidth="1"/>
    <col min="4" max="4" width="9.109375" style="34"/>
    <col min="5" max="5" width="12.5546875" style="1" customWidth="1"/>
    <col min="6" max="6" width="13.88671875" style="1" customWidth="1"/>
    <col min="7" max="16384" width="9.109375" style="1"/>
  </cols>
  <sheetData>
    <row r="1" spans="1:6" ht="25.8" x14ac:dyDescent="0.3">
      <c r="A1" s="42" t="s">
        <v>11</v>
      </c>
      <c r="B1" s="42"/>
      <c r="C1" s="42"/>
      <c r="D1" s="42"/>
      <c r="E1" s="42"/>
      <c r="F1" s="42"/>
    </row>
    <row r="2" spans="1:6" x14ac:dyDescent="0.3">
      <c r="A2" s="14" t="s">
        <v>0</v>
      </c>
      <c r="B2" s="14" t="s">
        <v>10</v>
      </c>
      <c r="C2" s="29"/>
      <c r="D2" s="29"/>
      <c r="E2" s="14"/>
      <c r="F2" s="14"/>
    </row>
    <row r="3" spans="1:6" ht="15" thickBot="1" x14ac:dyDescent="0.35">
      <c r="A3" s="14" t="s">
        <v>1</v>
      </c>
      <c r="B3" s="15"/>
      <c r="C3" s="29"/>
      <c r="D3" s="29"/>
      <c r="E3" s="14"/>
      <c r="F3" s="14"/>
    </row>
    <row r="4" spans="1:6" x14ac:dyDescent="0.3">
      <c r="A4" s="43" t="s">
        <v>2</v>
      </c>
      <c r="B4" s="44"/>
      <c r="C4" s="44"/>
      <c r="D4" s="44"/>
      <c r="E4" s="44"/>
      <c r="F4" s="45"/>
    </row>
    <row r="5" spans="1:6" ht="28.8" x14ac:dyDescent="0.3">
      <c r="A5" s="16" t="s">
        <v>3</v>
      </c>
      <c r="B5" s="28" t="s">
        <v>4</v>
      </c>
      <c r="C5" s="28" t="s">
        <v>5</v>
      </c>
      <c r="D5" s="28" t="s">
        <v>6</v>
      </c>
      <c r="E5" s="28" t="s">
        <v>153</v>
      </c>
      <c r="F5" s="35" t="s">
        <v>154</v>
      </c>
    </row>
    <row r="6" spans="1:6" ht="86.4" x14ac:dyDescent="0.3">
      <c r="A6" s="18" t="s">
        <v>14</v>
      </c>
      <c r="B6" s="12" t="s">
        <v>156</v>
      </c>
      <c r="C6" s="13">
        <v>2</v>
      </c>
      <c r="D6" s="13" t="s">
        <v>8</v>
      </c>
      <c r="E6" s="19"/>
      <c r="F6" s="20">
        <f t="shared" ref="F6:F14" si="0">E6*C6</f>
        <v>0</v>
      </c>
    </row>
    <row r="7" spans="1:6" ht="57.6" x14ac:dyDescent="0.3">
      <c r="A7" s="16" t="s">
        <v>15</v>
      </c>
      <c r="B7" s="17" t="s">
        <v>157</v>
      </c>
      <c r="C7" s="28">
        <v>2</v>
      </c>
      <c r="D7" s="28" t="s">
        <v>8</v>
      </c>
      <c r="E7" s="21"/>
      <c r="F7" s="22">
        <f t="shared" si="0"/>
        <v>0</v>
      </c>
    </row>
    <row r="8" spans="1:6" x14ac:dyDescent="0.3">
      <c r="A8" s="18" t="s">
        <v>16</v>
      </c>
      <c r="B8" s="36" t="s">
        <v>150</v>
      </c>
      <c r="C8" s="13">
        <v>2</v>
      </c>
      <c r="D8" s="13" t="s">
        <v>12</v>
      </c>
      <c r="E8" s="19"/>
      <c r="F8" s="20">
        <f t="shared" si="0"/>
        <v>0</v>
      </c>
    </row>
    <row r="9" spans="1:6" ht="28.8" x14ac:dyDescent="0.3">
      <c r="A9" s="16" t="s">
        <v>17</v>
      </c>
      <c r="B9" s="37" t="s">
        <v>158</v>
      </c>
      <c r="C9" s="28">
        <v>2</v>
      </c>
      <c r="D9" s="28" t="s">
        <v>12</v>
      </c>
      <c r="E9" s="21"/>
      <c r="F9" s="22">
        <f t="shared" si="0"/>
        <v>0</v>
      </c>
    </row>
    <row r="10" spans="1:6" x14ac:dyDescent="0.3">
      <c r="A10" s="18" t="s">
        <v>18</v>
      </c>
      <c r="B10" s="12" t="s">
        <v>159</v>
      </c>
      <c r="C10" s="13">
        <v>2</v>
      </c>
      <c r="D10" s="13" t="s">
        <v>12</v>
      </c>
      <c r="E10" s="19"/>
      <c r="F10" s="20">
        <f t="shared" si="0"/>
        <v>0</v>
      </c>
    </row>
    <row r="11" spans="1:6" ht="57.6" x14ac:dyDescent="0.3">
      <c r="A11" s="16" t="s">
        <v>19</v>
      </c>
      <c r="B11" s="17" t="s">
        <v>160</v>
      </c>
      <c r="C11" s="28">
        <v>2</v>
      </c>
      <c r="D11" s="28" t="s">
        <v>12</v>
      </c>
      <c r="E11" s="21"/>
      <c r="F11" s="22">
        <f t="shared" si="0"/>
        <v>0</v>
      </c>
    </row>
    <row r="12" spans="1:6" ht="28.8" x14ac:dyDescent="0.3">
      <c r="A12" s="18" t="s">
        <v>20</v>
      </c>
      <c r="B12" s="12" t="s">
        <v>161</v>
      </c>
      <c r="C12" s="13">
        <v>1</v>
      </c>
      <c r="D12" s="13" t="s">
        <v>12</v>
      </c>
      <c r="E12" s="19"/>
      <c r="F12" s="20">
        <f t="shared" si="0"/>
        <v>0</v>
      </c>
    </row>
    <row r="13" spans="1:6" ht="43.2" x14ac:dyDescent="0.3">
      <c r="A13" s="16" t="s">
        <v>33</v>
      </c>
      <c r="B13" s="17" t="s">
        <v>162</v>
      </c>
      <c r="C13" s="28">
        <v>2</v>
      </c>
      <c r="D13" s="28" t="s">
        <v>12</v>
      </c>
      <c r="E13" s="21"/>
      <c r="F13" s="22">
        <f t="shared" si="0"/>
        <v>0</v>
      </c>
    </row>
    <row r="14" spans="1:6" x14ac:dyDescent="0.3">
      <c r="A14" s="18" t="s">
        <v>34</v>
      </c>
      <c r="B14" s="36" t="s">
        <v>9</v>
      </c>
      <c r="C14" s="13">
        <v>1</v>
      </c>
      <c r="D14" s="13" t="s">
        <v>12</v>
      </c>
      <c r="E14" s="19"/>
      <c r="F14" s="20">
        <f t="shared" si="0"/>
        <v>0</v>
      </c>
    </row>
    <row r="15" spans="1:6" ht="15" thickBot="1" x14ac:dyDescent="0.35">
      <c r="A15" s="51" t="s">
        <v>155</v>
      </c>
      <c r="B15" s="52"/>
      <c r="C15" s="33"/>
      <c r="D15" s="33"/>
      <c r="E15" s="26"/>
      <c r="F15" s="27">
        <f>SUM(F6:F14)</f>
        <v>0</v>
      </c>
    </row>
    <row r="16" spans="1:6" x14ac:dyDescent="0.3">
      <c r="A16" s="48" t="s">
        <v>13</v>
      </c>
      <c r="B16" s="49"/>
      <c r="C16" s="49"/>
      <c r="D16" s="49"/>
      <c r="E16" s="49"/>
      <c r="F16" s="50"/>
    </row>
    <row r="17" spans="1:7" ht="28.8" x14ac:dyDescent="0.3">
      <c r="A17" s="16" t="s">
        <v>3</v>
      </c>
      <c r="B17" s="28" t="s">
        <v>4</v>
      </c>
      <c r="C17" s="28" t="s">
        <v>5</v>
      </c>
      <c r="D17" s="28" t="s">
        <v>6</v>
      </c>
      <c r="E17" s="28" t="s">
        <v>153</v>
      </c>
      <c r="F17" s="35" t="s">
        <v>154</v>
      </c>
    </row>
    <row r="18" spans="1:7" ht="72" x14ac:dyDescent="0.3">
      <c r="A18" s="18" t="s">
        <v>21</v>
      </c>
      <c r="B18" s="12" t="s">
        <v>163</v>
      </c>
      <c r="C18" s="13">
        <v>1</v>
      </c>
      <c r="D18" s="13" t="s">
        <v>12</v>
      </c>
      <c r="E18" s="19"/>
      <c r="F18" s="20">
        <f>E18*C18</f>
        <v>0</v>
      </c>
    </row>
    <row r="19" spans="1:7" ht="43.2" x14ac:dyDescent="0.3">
      <c r="A19" s="16" t="s">
        <v>22</v>
      </c>
      <c r="B19" s="17" t="s">
        <v>164</v>
      </c>
      <c r="C19" s="28">
        <v>2</v>
      </c>
      <c r="D19" s="28" t="s">
        <v>12</v>
      </c>
      <c r="E19" s="21"/>
      <c r="F19" s="22">
        <f>E19*C19</f>
        <v>0</v>
      </c>
    </row>
    <row r="20" spans="1:7" ht="15" thickBot="1" x14ac:dyDescent="0.35">
      <c r="A20" s="51" t="s">
        <v>165</v>
      </c>
      <c r="B20" s="52"/>
      <c r="C20" s="33"/>
      <c r="D20" s="33"/>
      <c r="E20" s="26"/>
      <c r="F20" s="27">
        <f>SUM(F18:F19)</f>
        <v>0</v>
      </c>
    </row>
    <row r="21" spans="1:7" x14ac:dyDescent="0.3">
      <c r="A21" s="48" t="s">
        <v>23</v>
      </c>
      <c r="B21" s="49"/>
      <c r="C21" s="49"/>
      <c r="D21" s="49"/>
      <c r="E21" s="49"/>
      <c r="F21" s="50"/>
    </row>
    <row r="22" spans="1:7" ht="28.8" x14ac:dyDescent="0.3">
      <c r="A22" s="16" t="s">
        <v>3</v>
      </c>
      <c r="B22" s="28" t="s">
        <v>4</v>
      </c>
      <c r="C22" s="28" t="s">
        <v>5</v>
      </c>
      <c r="D22" s="28" t="s">
        <v>6</v>
      </c>
      <c r="E22" s="28" t="s">
        <v>153</v>
      </c>
      <c r="F22" s="35" t="s">
        <v>154</v>
      </c>
    </row>
    <row r="23" spans="1:7" x14ac:dyDescent="0.3">
      <c r="A23" s="18" t="s">
        <v>32</v>
      </c>
      <c r="B23" s="12" t="s">
        <v>35</v>
      </c>
      <c r="C23" s="13"/>
      <c r="D23" s="13"/>
      <c r="E23" s="19"/>
      <c r="F23" s="20"/>
    </row>
    <row r="24" spans="1:7" ht="24.15" customHeight="1" x14ac:dyDescent="0.3">
      <c r="A24" s="4" t="s">
        <v>36</v>
      </c>
      <c r="B24" s="5" t="s">
        <v>37</v>
      </c>
      <c r="C24" s="30">
        <v>230</v>
      </c>
      <c r="D24" s="7" t="s">
        <v>38</v>
      </c>
      <c r="E24" s="6"/>
      <c r="F24" s="6">
        <f t="shared" ref="F24:F55" si="1">ROUND(E24*C24,2)</f>
        <v>0</v>
      </c>
      <c r="G24" s="2"/>
    </row>
    <row r="25" spans="1:7" ht="24.15" customHeight="1" x14ac:dyDescent="0.3">
      <c r="A25" s="8" t="s">
        <v>39</v>
      </c>
      <c r="B25" s="9" t="s">
        <v>40</v>
      </c>
      <c r="C25" s="31">
        <v>265</v>
      </c>
      <c r="D25" s="11" t="s">
        <v>38</v>
      </c>
      <c r="E25" s="10"/>
      <c r="F25" s="10">
        <f t="shared" si="1"/>
        <v>0</v>
      </c>
      <c r="G25" s="3"/>
    </row>
    <row r="26" spans="1:7" ht="24.15" customHeight="1" x14ac:dyDescent="0.3">
      <c r="A26" s="4" t="s">
        <v>41</v>
      </c>
      <c r="B26" s="5" t="s">
        <v>42</v>
      </c>
      <c r="C26" s="30">
        <v>116</v>
      </c>
      <c r="D26" s="7" t="s">
        <v>38</v>
      </c>
      <c r="E26" s="6"/>
      <c r="F26" s="6">
        <f t="shared" si="1"/>
        <v>0</v>
      </c>
      <c r="G26" s="2"/>
    </row>
    <row r="27" spans="1:7" ht="16.5" customHeight="1" x14ac:dyDescent="0.3">
      <c r="A27" s="8" t="s">
        <v>43</v>
      </c>
      <c r="B27" s="9" t="s">
        <v>44</v>
      </c>
      <c r="C27" s="31">
        <v>122</v>
      </c>
      <c r="D27" s="11" t="s">
        <v>38</v>
      </c>
      <c r="E27" s="10"/>
      <c r="F27" s="10">
        <f t="shared" si="1"/>
        <v>0</v>
      </c>
      <c r="G27" s="3"/>
    </row>
    <row r="28" spans="1:7" ht="24.15" customHeight="1" x14ac:dyDescent="0.3">
      <c r="A28" s="4" t="s">
        <v>45</v>
      </c>
      <c r="B28" s="5" t="s">
        <v>46</v>
      </c>
      <c r="C28" s="30">
        <v>30</v>
      </c>
      <c r="D28" s="7" t="s">
        <v>38</v>
      </c>
      <c r="E28" s="6"/>
      <c r="F28" s="6">
        <f t="shared" si="1"/>
        <v>0</v>
      </c>
      <c r="G28" s="2"/>
    </row>
    <row r="29" spans="1:7" ht="24.15" customHeight="1" x14ac:dyDescent="0.3">
      <c r="A29" s="8" t="s">
        <v>47</v>
      </c>
      <c r="B29" s="9" t="s">
        <v>48</v>
      </c>
      <c r="C29" s="31">
        <v>20</v>
      </c>
      <c r="D29" s="11" t="s">
        <v>38</v>
      </c>
      <c r="E29" s="10"/>
      <c r="F29" s="10">
        <f t="shared" si="1"/>
        <v>0</v>
      </c>
      <c r="G29" s="3"/>
    </row>
    <row r="30" spans="1:7" ht="24.15" customHeight="1" x14ac:dyDescent="0.3">
      <c r="A30" s="8" t="s">
        <v>49</v>
      </c>
      <c r="B30" s="9" t="s">
        <v>50</v>
      </c>
      <c r="C30" s="31">
        <v>10</v>
      </c>
      <c r="D30" s="11" t="s">
        <v>38</v>
      </c>
      <c r="E30" s="10"/>
      <c r="F30" s="10">
        <f t="shared" si="1"/>
        <v>0</v>
      </c>
      <c r="G30" s="3"/>
    </row>
    <row r="31" spans="1:7" ht="33" customHeight="1" x14ac:dyDescent="0.3">
      <c r="A31" s="4" t="s">
        <v>51</v>
      </c>
      <c r="B31" s="5" t="s">
        <v>52</v>
      </c>
      <c r="C31" s="30">
        <v>190</v>
      </c>
      <c r="D31" s="7" t="s">
        <v>38</v>
      </c>
      <c r="E31" s="6"/>
      <c r="F31" s="6">
        <f t="shared" si="1"/>
        <v>0</v>
      </c>
      <c r="G31" s="2"/>
    </row>
    <row r="32" spans="1:7" ht="16.5" customHeight="1" x14ac:dyDescent="0.3">
      <c r="A32" s="8" t="s">
        <v>53</v>
      </c>
      <c r="B32" s="9" t="s">
        <v>54</v>
      </c>
      <c r="C32" s="31">
        <v>190</v>
      </c>
      <c r="D32" s="11" t="s">
        <v>38</v>
      </c>
      <c r="E32" s="10"/>
      <c r="F32" s="10">
        <f t="shared" si="1"/>
        <v>0</v>
      </c>
      <c r="G32" s="3"/>
    </row>
    <row r="33" spans="1:7" ht="24.15" customHeight="1" x14ac:dyDescent="0.3">
      <c r="A33" s="4" t="s">
        <v>55</v>
      </c>
      <c r="B33" s="5" t="s">
        <v>56</v>
      </c>
      <c r="C33" s="30">
        <v>14870</v>
      </c>
      <c r="D33" s="7" t="s">
        <v>38</v>
      </c>
      <c r="E33" s="6"/>
      <c r="F33" s="6">
        <f t="shared" si="1"/>
        <v>0</v>
      </c>
      <c r="G33" s="2"/>
    </row>
    <row r="34" spans="1:7" ht="33" customHeight="1" x14ac:dyDescent="0.3">
      <c r="A34" s="8" t="s">
        <v>57</v>
      </c>
      <c r="B34" s="9" t="s">
        <v>58</v>
      </c>
      <c r="C34" s="31">
        <v>128</v>
      </c>
      <c r="D34" s="11" t="s">
        <v>38</v>
      </c>
      <c r="E34" s="10"/>
      <c r="F34" s="10">
        <f t="shared" si="1"/>
        <v>0</v>
      </c>
      <c r="G34" s="3"/>
    </row>
    <row r="35" spans="1:7" ht="24.15" customHeight="1" x14ac:dyDescent="0.3">
      <c r="A35" s="8" t="s">
        <v>59</v>
      </c>
      <c r="B35" s="9" t="s">
        <v>60</v>
      </c>
      <c r="C35" s="31">
        <v>2055</v>
      </c>
      <c r="D35" s="11" t="s">
        <v>38</v>
      </c>
      <c r="E35" s="10"/>
      <c r="F35" s="10">
        <f t="shared" si="1"/>
        <v>0</v>
      </c>
      <c r="G35" s="3"/>
    </row>
    <row r="36" spans="1:7" ht="24.15" customHeight="1" x14ac:dyDescent="0.3">
      <c r="A36" s="8" t="s">
        <v>61</v>
      </c>
      <c r="B36" s="9" t="s">
        <v>62</v>
      </c>
      <c r="C36" s="31">
        <v>1640</v>
      </c>
      <c r="D36" s="11" t="s">
        <v>38</v>
      </c>
      <c r="E36" s="10"/>
      <c r="F36" s="10">
        <f t="shared" si="1"/>
        <v>0</v>
      </c>
      <c r="G36" s="3"/>
    </row>
    <row r="37" spans="1:7" ht="24.15" customHeight="1" x14ac:dyDescent="0.3">
      <c r="A37" s="8" t="s">
        <v>63</v>
      </c>
      <c r="B37" s="9" t="s">
        <v>64</v>
      </c>
      <c r="C37" s="31">
        <v>2073</v>
      </c>
      <c r="D37" s="11" t="s">
        <v>38</v>
      </c>
      <c r="E37" s="10"/>
      <c r="F37" s="10">
        <f t="shared" si="1"/>
        <v>0</v>
      </c>
      <c r="G37" s="3"/>
    </row>
    <row r="38" spans="1:7" ht="24.15" customHeight="1" x14ac:dyDescent="0.3">
      <c r="A38" s="8" t="s">
        <v>65</v>
      </c>
      <c r="B38" s="9" t="s">
        <v>66</v>
      </c>
      <c r="C38" s="31">
        <v>366</v>
      </c>
      <c r="D38" s="11" t="s">
        <v>38</v>
      </c>
      <c r="E38" s="10"/>
      <c r="F38" s="10">
        <f t="shared" si="1"/>
        <v>0</v>
      </c>
      <c r="G38" s="3"/>
    </row>
    <row r="39" spans="1:7" ht="24.15" customHeight="1" x14ac:dyDescent="0.3">
      <c r="A39" s="8" t="s">
        <v>67</v>
      </c>
      <c r="B39" s="9" t="s">
        <v>68</v>
      </c>
      <c r="C39" s="31">
        <v>2378</v>
      </c>
      <c r="D39" s="11" t="s">
        <v>38</v>
      </c>
      <c r="E39" s="10"/>
      <c r="F39" s="10">
        <f t="shared" si="1"/>
        <v>0</v>
      </c>
      <c r="G39" s="3"/>
    </row>
    <row r="40" spans="1:7" ht="24.15" customHeight="1" x14ac:dyDescent="0.3">
      <c r="A40" s="8" t="s">
        <v>69</v>
      </c>
      <c r="B40" s="9" t="s">
        <v>70</v>
      </c>
      <c r="C40" s="31">
        <v>808</v>
      </c>
      <c r="D40" s="11" t="s">
        <v>38</v>
      </c>
      <c r="E40" s="10"/>
      <c r="F40" s="10">
        <f t="shared" si="1"/>
        <v>0</v>
      </c>
      <c r="G40" s="3"/>
    </row>
    <row r="41" spans="1:7" ht="24.15" customHeight="1" x14ac:dyDescent="0.3">
      <c r="A41" s="8" t="s">
        <v>71</v>
      </c>
      <c r="B41" s="9" t="s">
        <v>72</v>
      </c>
      <c r="C41" s="31">
        <v>491</v>
      </c>
      <c r="D41" s="11" t="s">
        <v>38</v>
      </c>
      <c r="E41" s="10"/>
      <c r="F41" s="10">
        <f t="shared" si="1"/>
        <v>0</v>
      </c>
      <c r="G41" s="3"/>
    </row>
    <row r="42" spans="1:7" ht="24.15" customHeight="1" x14ac:dyDescent="0.3">
      <c r="A42" s="8" t="s">
        <v>73</v>
      </c>
      <c r="B42" s="9" t="s">
        <v>74</v>
      </c>
      <c r="C42" s="31">
        <v>105</v>
      </c>
      <c r="D42" s="11" t="s">
        <v>38</v>
      </c>
      <c r="E42" s="10"/>
      <c r="F42" s="10">
        <f t="shared" si="1"/>
        <v>0</v>
      </c>
      <c r="G42" s="3"/>
    </row>
    <row r="43" spans="1:7" ht="24.15" customHeight="1" x14ac:dyDescent="0.3">
      <c r="A43" s="8" t="s">
        <v>75</v>
      </c>
      <c r="B43" s="9" t="s">
        <v>76</v>
      </c>
      <c r="C43" s="31">
        <v>221</v>
      </c>
      <c r="D43" s="11" t="s">
        <v>38</v>
      </c>
      <c r="E43" s="10"/>
      <c r="F43" s="10">
        <f t="shared" si="1"/>
        <v>0</v>
      </c>
      <c r="G43" s="3"/>
    </row>
    <row r="44" spans="1:7" ht="24.15" customHeight="1" x14ac:dyDescent="0.3">
      <c r="A44" s="8" t="s">
        <v>77</v>
      </c>
      <c r="B44" s="9" t="s">
        <v>78</v>
      </c>
      <c r="C44" s="31">
        <v>168</v>
      </c>
      <c r="D44" s="11" t="s">
        <v>38</v>
      </c>
      <c r="E44" s="10"/>
      <c r="F44" s="10">
        <f t="shared" si="1"/>
        <v>0</v>
      </c>
      <c r="G44" s="3"/>
    </row>
    <row r="45" spans="1:7" ht="24.15" customHeight="1" x14ac:dyDescent="0.3">
      <c r="A45" s="8" t="s">
        <v>79</v>
      </c>
      <c r="B45" s="9" t="s">
        <v>80</v>
      </c>
      <c r="C45" s="31">
        <v>254</v>
      </c>
      <c r="D45" s="11" t="s">
        <v>38</v>
      </c>
      <c r="E45" s="10"/>
      <c r="F45" s="10">
        <f t="shared" si="1"/>
        <v>0</v>
      </c>
      <c r="G45" s="3"/>
    </row>
    <row r="46" spans="1:7" ht="24.15" customHeight="1" x14ac:dyDescent="0.3">
      <c r="A46" s="8" t="s">
        <v>81</v>
      </c>
      <c r="B46" s="9" t="s">
        <v>82</v>
      </c>
      <c r="C46" s="31">
        <v>16</v>
      </c>
      <c r="D46" s="11" t="s">
        <v>38</v>
      </c>
      <c r="E46" s="10"/>
      <c r="F46" s="10">
        <f t="shared" si="1"/>
        <v>0</v>
      </c>
      <c r="G46" s="3"/>
    </row>
    <row r="47" spans="1:7" ht="24.15" customHeight="1" x14ac:dyDescent="0.3">
      <c r="A47" s="8" t="s">
        <v>83</v>
      </c>
      <c r="B47" s="9" t="s">
        <v>84</v>
      </c>
      <c r="C47" s="31">
        <v>222</v>
      </c>
      <c r="D47" s="11" t="s">
        <v>38</v>
      </c>
      <c r="E47" s="10"/>
      <c r="F47" s="10">
        <f t="shared" si="1"/>
        <v>0</v>
      </c>
      <c r="G47" s="3"/>
    </row>
    <row r="48" spans="1:7" ht="33" customHeight="1" x14ac:dyDescent="0.3">
      <c r="A48" s="8" t="s">
        <v>85</v>
      </c>
      <c r="B48" s="9" t="s">
        <v>86</v>
      </c>
      <c r="C48" s="31">
        <v>228</v>
      </c>
      <c r="D48" s="11" t="s">
        <v>38</v>
      </c>
      <c r="E48" s="10"/>
      <c r="F48" s="10">
        <f t="shared" si="1"/>
        <v>0</v>
      </c>
      <c r="G48" s="3"/>
    </row>
    <row r="49" spans="1:7" ht="33" customHeight="1" x14ac:dyDescent="0.3">
      <c r="A49" s="8" t="s">
        <v>87</v>
      </c>
      <c r="B49" s="9" t="s">
        <v>88</v>
      </c>
      <c r="C49" s="31">
        <v>189</v>
      </c>
      <c r="D49" s="11" t="s">
        <v>38</v>
      </c>
      <c r="E49" s="10"/>
      <c r="F49" s="10">
        <f t="shared" si="1"/>
        <v>0</v>
      </c>
      <c r="G49" s="3"/>
    </row>
    <row r="50" spans="1:7" ht="24.15" customHeight="1" x14ac:dyDescent="0.3">
      <c r="A50" s="8" t="s">
        <v>89</v>
      </c>
      <c r="B50" s="9" t="s">
        <v>90</v>
      </c>
      <c r="C50" s="31">
        <v>569</v>
      </c>
      <c r="D50" s="11" t="s">
        <v>38</v>
      </c>
      <c r="E50" s="10"/>
      <c r="F50" s="10">
        <f t="shared" si="1"/>
        <v>0</v>
      </c>
      <c r="G50" s="3"/>
    </row>
    <row r="51" spans="1:7" ht="33" customHeight="1" x14ac:dyDescent="0.3">
      <c r="A51" s="8" t="s">
        <v>91</v>
      </c>
      <c r="B51" s="9" t="s">
        <v>92</v>
      </c>
      <c r="C51" s="31">
        <v>1095</v>
      </c>
      <c r="D51" s="11" t="s">
        <v>38</v>
      </c>
      <c r="E51" s="10"/>
      <c r="F51" s="10">
        <f t="shared" si="1"/>
        <v>0</v>
      </c>
      <c r="G51" s="3"/>
    </row>
    <row r="52" spans="1:7" ht="24.15" customHeight="1" x14ac:dyDescent="0.3">
      <c r="A52" s="8" t="s">
        <v>93</v>
      </c>
      <c r="B52" s="9" t="s">
        <v>94</v>
      </c>
      <c r="C52" s="31">
        <v>510</v>
      </c>
      <c r="D52" s="11" t="s">
        <v>38</v>
      </c>
      <c r="E52" s="10"/>
      <c r="F52" s="10">
        <f t="shared" si="1"/>
        <v>0</v>
      </c>
      <c r="G52" s="3"/>
    </row>
    <row r="53" spans="1:7" ht="33" customHeight="1" x14ac:dyDescent="0.3">
      <c r="A53" s="8" t="s">
        <v>95</v>
      </c>
      <c r="B53" s="9" t="s">
        <v>96</v>
      </c>
      <c r="C53" s="31">
        <v>984</v>
      </c>
      <c r="D53" s="11" t="s">
        <v>38</v>
      </c>
      <c r="E53" s="10"/>
      <c r="F53" s="10">
        <f t="shared" si="1"/>
        <v>0</v>
      </c>
      <c r="G53" s="3"/>
    </row>
    <row r="54" spans="1:7" ht="24.15" customHeight="1" x14ac:dyDescent="0.3">
      <c r="A54" s="8" t="s">
        <v>97</v>
      </c>
      <c r="B54" s="9" t="s">
        <v>98</v>
      </c>
      <c r="C54" s="31">
        <v>370</v>
      </c>
      <c r="D54" s="11" t="s">
        <v>38</v>
      </c>
      <c r="E54" s="10"/>
      <c r="F54" s="10">
        <f t="shared" si="1"/>
        <v>0</v>
      </c>
      <c r="G54" s="3"/>
    </row>
    <row r="55" spans="1:7" ht="24.15" customHeight="1" x14ac:dyDescent="0.3">
      <c r="A55" s="4" t="s">
        <v>99</v>
      </c>
      <c r="B55" s="5" t="s">
        <v>100</v>
      </c>
      <c r="C55" s="30">
        <v>16</v>
      </c>
      <c r="D55" s="7" t="s">
        <v>101</v>
      </c>
      <c r="E55" s="6"/>
      <c r="F55" s="6">
        <f t="shared" si="1"/>
        <v>0</v>
      </c>
      <c r="G55" s="2"/>
    </row>
    <row r="56" spans="1:7" ht="16.5" customHeight="1" x14ac:dyDescent="0.3">
      <c r="A56" s="4" t="s">
        <v>102</v>
      </c>
      <c r="B56" s="5" t="s">
        <v>103</v>
      </c>
      <c r="C56" s="30">
        <v>27</v>
      </c>
      <c r="D56" s="7" t="s">
        <v>101</v>
      </c>
      <c r="E56" s="6"/>
      <c r="F56" s="6">
        <f t="shared" ref="F56:F73" si="2">ROUND(E56*C56,2)</f>
        <v>0</v>
      </c>
      <c r="G56" s="2"/>
    </row>
    <row r="57" spans="1:7" ht="16.5" customHeight="1" x14ac:dyDescent="0.3">
      <c r="A57" s="4" t="s">
        <v>104</v>
      </c>
      <c r="B57" s="5" t="s">
        <v>105</v>
      </c>
      <c r="C57" s="30">
        <v>1</v>
      </c>
      <c r="D57" s="7" t="s">
        <v>12</v>
      </c>
      <c r="E57" s="6"/>
      <c r="F57" s="6">
        <f t="shared" si="2"/>
        <v>0</v>
      </c>
      <c r="G57" s="2"/>
    </row>
    <row r="58" spans="1:7" ht="21.75" customHeight="1" x14ac:dyDescent="0.3">
      <c r="A58" s="4" t="s">
        <v>106</v>
      </c>
      <c r="B58" s="5" t="s">
        <v>135</v>
      </c>
      <c r="C58" s="30">
        <v>1</v>
      </c>
      <c r="D58" s="7" t="s">
        <v>12</v>
      </c>
      <c r="E58" s="6"/>
      <c r="F58" s="6">
        <f t="shared" si="2"/>
        <v>0</v>
      </c>
      <c r="G58" s="2"/>
    </row>
    <row r="59" spans="1:7" ht="21.75" customHeight="1" x14ac:dyDescent="0.3">
      <c r="A59" s="4" t="s">
        <v>107</v>
      </c>
      <c r="B59" s="5" t="s">
        <v>108</v>
      </c>
      <c r="C59" s="30">
        <v>2</v>
      </c>
      <c r="D59" s="7" t="s">
        <v>12</v>
      </c>
      <c r="E59" s="6"/>
      <c r="F59" s="6">
        <f t="shared" si="2"/>
        <v>0</v>
      </c>
      <c r="G59" s="2"/>
    </row>
    <row r="60" spans="1:7" ht="16.5" customHeight="1" x14ac:dyDescent="0.3">
      <c r="A60" s="4" t="s">
        <v>109</v>
      </c>
      <c r="B60" s="5" t="s">
        <v>110</v>
      </c>
      <c r="C60" s="30">
        <v>1</v>
      </c>
      <c r="D60" s="7" t="s">
        <v>8</v>
      </c>
      <c r="E60" s="6"/>
      <c r="F60" s="6">
        <f t="shared" si="2"/>
        <v>0</v>
      </c>
      <c r="G60" s="2"/>
    </row>
    <row r="61" spans="1:7" ht="24.15" customHeight="1" x14ac:dyDescent="0.3">
      <c r="A61" s="4" t="s">
        <v>151</v>
      </c>
      <c r="B61" s="5" t="s">
        <v>152</v>
      </c>
      <c r="C61" s="32">
        <v>2</v>
      </c>
      <c r="D61" s="7" t="s">
        <v>8</v>
      </c>
      <c r="E61" s="6"/>
      <c r="F61" s="6">
        <f>ROUND(E61*C61,2)</f>
        <v>0</v>
      </c>
    </row>
    <row r="62" spans="1:7" ht="24.15" customHeight="1" x14ac:dyDescent="0.3">
      <c r="A62" s="4" t="s">
        <v>111</v>
      </c>
      <c r="B62" s="5" t="s">
        <v>112</v>
      </c>
      <c r="C62" s="30">
        <v>10</v>
      </c>
      <c r="D62" s="7" t="s">
        <v>101</v>
      </c>
      <c r="E62" s="6"/>
      <c r="F62" s="6">
        <f t="shared" si="2"/>
        <v>0</v>
      </c>
      <c r="G62" s="2"/>
    </row>
    <row r="63" spans="1:7" ht="16.5" customHeight="1" x14ac:dyDescent="0.3">
      <c r="A63" s="8" t="s">
        <v>113</v>
      </c>
      <c r="B63" s="9" t="s">
        <v>114</v>
      </c>
      <c r="C63" s="31">
        <v>10</v>
      </c>
      <c r="D63" s="11" t="s">
        <v>101</v>
      </c>
      <c r="E63" s="10"/>
      <c r="F63" s="10">
        <f t="shared" si="2"/>
        <v>0</v>
      </c>
      <c r="G63" s="3"/>
    </row>
    <row r="64" spans="1:7" ht="16.5" customHeight="1" x14ac:dyDescent="0.3">
      <c r="A64" s="4" t="s">
        <v>115</v>
      </c>
      <c r="B64" s="5" t="s">
        <v>116</v>
      </c>
      <c r="C64" s="30">
        <v>50</v>
      </c>
      <c r="D64" s="7" t="s">
        <v>101</v>
      </c>
      <c r="E64" s="6"/>
      <c r="F64" s="6">
        <f t="shared" si="2"/>
        <v>0</v>
      </c>
      <c r="G64" s="2"/>
    </row>
    <row r="65" spans="1:7" ht="16.5" customHeight="1" x14ac:dyDescent="0.3">
      <c r="A65" s="8" t="s">
        <v>117</v>
      </c>
      <c r="B65" s="9" t="s">
        <v>118</v>
      </c>
      <c r="C65" s="31">
        <v>4</v>
      </c>
      <c r="D65" s="11" t="s">
        <v>101</v>
      </c>
      <c r="E65" s="10"/>
      <c r="F65" s="10">
        <f t="shared" si="2"/>
        <v>0</v>
      </c>
      <c r="G65" s="3"/>
    </row>
    <row r="66" spans="1:7" ht="24.15" customHeight="1" x14ac:dyDescent="0.3">
      <c r="A66" s="8" t="s">
        <v>119</v>
      </c>
      <c r="B66" s="9" t="s">
        <v>120</v>
      </c>
      <c r="C66" s="31">
        <v>4</v>
      </c>
      <c r="D66" s="11" t="s">
        <v>101</v>
      </c>
      <c r="E66" s="10"/>
      <c r="F66" s="10">
        <f t="shared" si="2"/>
        <v>0</v>
      </c>
      <c r="G66" s="3"/>
    </row>
    <row r="67" spans="1:7" ht="16.5" customHeight="1" x14ac:dyDescent="0.3">
      <c r="A67" s="8" t="s">
        <v>121</v>
      </c>
      <c r="B67" s="9" t="s">
        <v>122</v>
      </c>
      <c r="C67" s="31">
        <v>16</v>
      </c>
      <c r="D67" s="11" t="s">
        <v>101</v>
      </c>
      <c r="E67" s="10"/>
      <c r="F67" s="10">
        <f t="shared" si="2"/>
        <v>0</v>
      </c>
      <c r="G67" s="3"/>
    </row>
    <row r="68" spans="1:7" ht="16.5" customHeight="1" x14ac:dyDescent="0.3">
      <c r="A68" s="8" t="s">
        <v>123</v>
      </c>
      <c r="B68" s="9" t="s">
        <v>124</v>
      </c>
      <c r="C68" s="31">
        <v>8</v>
      </c>
      <c r="D68" s="11" t="s">
        <v>101</v>
      </c>
      <c r="E68" s="10"/>
      <c r="F68" s="10">
        <f t="shared" si="2"/>
        <v>0</v>
      </c>
      <c r="G68" s="3"/>
    </row>
    <row r="69" spans="1:7" ht="16.5" customHeight="1" x14ac:dyDescent="0.3">
      <c r="A69" s="8" t="s">
        <v>125</v>
      </c>
      <c r="B69" s="9" t="s">
        <v>126</v>
      </c>
      <c r="C69" s="31">
        <v>14</v>
      </c>
      <c r="D69" s="11" t="s">
        <v>101</v>
      </c>
      <c r="E69" s="10"/>
      <c r="F69" s="10">
        <f t="shared" si="2"/>
        <v>0</v>
      </c>
      <c r="G69" s="3"/>
    </row>
    <row r="70" spans="1:7" ht="16.5" customHeight="1" x14ac:dyDescent="0.3">
      <c r="A70" s="8" t="s">
        <v>127</v>
      </c>
      <c r="B70" s="9" t="s">
        <v>128</v>
      </c>
      <c r="C70" s="31">
        <v>4</v>
      </c>
      <c r="D70" s="11" t="s">
        <v>101</v>
      </c>
      <c r="E70" s="10"/>
      <c r="F70" s="10">
        <f t="shared" si="2"/>
        <v>0</v>
      </c>
      <c r="G70" s="3"/>
    </row>
    <row r="71" spans="1:7" ht="24.15" customHeight="1" x14ac:dyDescent="0.3">
      <c r="A71" s="4" t="s">
        <v>129</v>
      </c>
      <c r="B71" s="5" t="s">
        <v>134</v>
      </c>
      <c r="C71" s="30">
        <v>1</v>
      </c>
      <c r="D71" s="7" t="s">
        <v>12</v>
      </c>
      <c r="E71" s="6"/>
      <c r="F71" s="6">
        <f t="shared" si="2"/>
        <v>0</v>
      </c>
      <c r="G71" s="2"/>
    </row>
    <row r="72" spans="1:7" ht="16.5" customHeight="1" x14ac:dyDescent="0.3">
      <c r="A72" s="4" t="s">
        <v>130</v>
      </c>
      <c r="B72" s="5" t="s">
        <v>131</v>
      </c>
      <c r="C72" s="30">
        <v>1</v>
      </c>
      <c r="D72" s="7" t="s">
        <v>12</v>
      </c>
      <c r="E72" s="6"/>
      <c r="F72" s="6">
        <f t="shared" si="2"/>
        <v>0</v>
      </c>
      <c r="G72" s="2"/>
    </row>
    <row r="73" spans="1:7" ht="16.5" customHeight="1" x14ac:dyDescent="0.3">
      <c r="A73" s="4" t="s">
        <v>132</v>
      </c>
      <c r="B73" s="5" t="s">
        <v>133</v>
      </c>
      <c r="C73" s="30">
        <v>1</v>
      </c>
      <c r="D73" s="7" t="s">
        <v>12</v>
      </c>
      <c r="E73" s="6"/>
      <c r="F73" s="6">
        <f t="shared" si="2"/>
        <v>0</v>
      </c>
      <c r="G73" s="2"/>
    </row>
    <row r="74" spans="1:7" ht="15" thickBot="1" x14ac:dyDescent="0.35">
      <c r="A74" s="51" t="s">
        <v>166</v>
      </c>
      <c r="B74" s="52"/>
      <c r="C74" s="33"/>
      <c r="D74" s="33"/>
      <c r="E74" s="26"/>
      <c r="F74" s="27">
        <f>SUM(F24:F73)</f>
        <v>0</v>
      </c>
    </row>
    <row r="75" spans="1:7" x14ac:dyDescent="0.3">
      <c r="A75" s="48" t="s">
        <v>24</v>
      </c>
      <c r="B75" s="49"/>
      <c r="C75" s="49"/>
      <c r="D75" s="49"/>
      <c r="E75" s="49"/>
      <c r="F75" s="50"/>
    </row>
    <row r="76" spans="1:7" ht="28.8" x14ac:dyDescent="0.3">
      <c r="A76" s="16" t="s">
        <v>3</v>
      </c>
      <c r="B76" s="28" t="s">
        <v>4</v>
      </c>
      <c r="C76" s="28" t="s">
        <v>5</v>
      </c>
      <c r="D76" s="28" t="s">
        <v>6</v>
      </c>
      <c r="E76" s="28" t="s">
        <v>153</v>
      </c>
      <c r="F76" s="35" t="s">
        <v>154</v>
      </c>
    </row>
    <row r="77" spans="1:7" ht="28.8" x14ac:dyDescent="0.3">
      <c r="A77" s="18" t="s">
        <v>28</v>
      </c>
      <c r="B77" s="12" t="s">
        <v>169</v>
      </c>
      <c r="C77" s="13"/>
      <c r="D77" s="13"/>
      <c r="E77" s="19"/>
      <c r="F77" s="20"/>
    </row>
    <row r="78" spans="1:7" x14ac:dyDescent="0.3">
      <c r="B78" s="23" t="s">
        <v>147</v>
      </c>
      <c r="C78" s="24">
        <v>1</v>
      </c>
      <c r="D78" s="41" t="s">
        <v>8</v>
      </c>
      <c r="E78" s="25"/>
      <c r="F78" s="25">
        <f t="shared" ref="F78:F88" si="3">C78*E78</f>
        <v>0</v>
      </c>
    </row>
    <row r="79" spans="1:7" x14ac:dyDescent="0.3">
      <c r="B79" s="23" t="s">
        <v>167</v>
      </c>
      <c r="C79" s="24">
        <v>1</v>
      </c>
      <c r="D79" s="41" t="s">
        <v>8</v>
      </c>
      <c r="E79" s="25"/>
      <c r="F79" s="25">
        <f t="shared" si="3"/>
        <v>0</v>
      </c>
    </row>
    <row r="80" spans="1:7" x14ac:dyDescent="0.3">
      <c r="B80" s="23" t="s">
        <v>136</v>
      </c>
      <c r="C80" s="24">
        <v>4</v>
      </c>
      <c r="D80" s="41" t="s">
        <v>8</v>
      </c>
      <c r="E80" s="25"/>
      <c r="F80" s="25">
        <f t="shared" si="3"/>
        <v>0</v>
      </c>
    </row>
    <row r="81" spans="1:6" x14ac:dyDescent="0.3">
      <c r="B81" s="23" t="s">
        <v>137</v>
      </c>
      <c r="C81" s="24">
        <v>5</v>
      </c>
      <c r="D81" s="41" t="s">
        <v>8</v>
      </c>
      <c r="E81" s="25"/>
      <c r="F81" s="25">
        <f t="shared" si="3"/>
        <v>0</v>
      </c>
    </row>
    <row r="82" spans="1:6" x14ac:dyDescent="0.3">
      <c r="B82" s="23" t="s">
        <v>138</v>
      </c>
      <c r="C82" s="24">
        <v>3</v>
      </c>
      <c r="D82" s="41" t="s">
        <v>8</v>
      </c>
      <c r="E82" s="25"/>
      <c r="F82" s="25">
        <f t="shared" si="3"/>
        <v>0</v>
      </c>
    </row>
    <row r="83" spans="1:6" x14ac:dyDescent="0.3">
      <c r="B83" s="23" t="s">
        <v>139</v>
      </c>
      <c r="C83" s="24">
        <v>2</v>
      </c>
      <c r="D83" s="41" t="s">
        <v>8</v>
      </c>
      <c r="E83" s="25"/>
      <c r="F83" s="25">
        <f t="shared" si="3"/>
        <v>0</v>
      </c>
    </row>
    <row r="84" spans="1:6" x14ac:dyDescent="0.3">
      <c r="B84" s="23" t="s">
        <v>140</v>
      </c>
      <c r="C84" s="24">
        <v>20</v>
      </c>
      <c r="D84" s="41" t="s">
        <v>8</v>
      </c>
      <c r="E84" s="25"/>
      <c r="F84" s="25">
        <f t="shared" si="3"/>
        <v>0</v>
      </c>
    </row>
    <row r="85" spans="1:6" x14ac:dyDescent="0.3">
      <c r="B85" s="23" t="s">
        <v>141</v>
      </c>
      <c r="C85" s="24">
        <v>6</v>
      </c>
      <c r="D85" s="41" t="s">
        <v>8</v>
      </c>
      <c r="E85" s="25"/>
      <c r="F85" s="25">
        <f t="shared" si="3"/>
        <v>0</v>
      </c>
    </row>
    <row r="86" spans="1:6" x14ac:dyDescent="0.3">
      <c r="B86" s="23" t="s">
        <v>142</v>
      </c>
      <c r="C86" s="24">
        <v>11</v>
      </c>
      <c r="D86" s="41" t="s">
        <v>8</v>
      </c>
      <c r="E86" s="25"/>
      <c r="F86" s="25">
        <f t="shared" si="3"/>
        <v>0</v>
      </c>
    </row>
    <row r="87" spans="1:6" x14ac:dyDescent="0.3">
      <c r="B87" s="23" t="s">
        <v>143</v>
      </c>
      <c r="C87" s="24">
        <v>29</v>
      </c>
      <c r="D87" s="41" t="s">
        <v>8</v>
      </c>
      <c r="E87" s="25"/>
      <c r="F87" s="25">
        <f t="shared" si="3"/>
        <v>0</v>
      </c>
    </row>
    <row r="88" spans="1:6" x14ac:dyDescent="0.3">
      <c r="B88" s="23" t="s">
        <v>144</v>
      </c>
      <c r="C88" s="24">
        <v>1</v>
      </c>
      <c r="D88" s="41" t="s">
        <v>8</v>
      </c>
      <c r="E88" s="25"/>
      <c r="F88" s="25">
        <f t="shared" si="3"/>
        <v>0</v>
      </c>
    </row>
    <row r="89" spans="1:6" x14ac:dyDescent="0.3">
      <c r="B89" s="17" t="s">
        <v>148</v>
      </c>
      <c r="C89" s="24">
        <v>2</v>
      </c>
      <c r="D89" s="41" t="s">
        <v>8</v>
      </c>
      <c r="E89" s="25"/>
      <c r="F89" s="25">
        <f>C89*E89</f>
        <v>0</v>
      </c>
    </row>
    <row r="90" spans="1:6" x14ac:dyDescent="0.3">
      <c r="B90" s="23" t="s">
        <v>149</v>
      </c>
      <c r="C90" s="24">
        <v>2</v>
      </c>
      <c r="D90" s="41" t="s">
        <v>8</v>
      </c>
      <c r="E90" s="25"/>
      <c r="F90" s="25">
        <f>C90*E90</f>
        <v>0</v>
      </c>
    </row>
    <row r="91" spans="1:6" x14ac:dyDescent="0.3">
      <c r="B91" s="23" t="s">
        <v>145</v>
      </c>
      <c r="C91" s="24">
        <v>2</v>
      </c>
      <c r="D91" s="41" t="s">
        <v>8</v>
      </c>
      <c r="E91" s="25"/>
      <c r="F91" s="25">
        <f>C91*E91</f>
        <v>0</v>
      </c>
    </row>
    <row r="92" spans="1:6" x14ac:dyDescent="0.3">
      <c r="B92" s="23" t="s">
        <v>146</v>
      </c>
      <c r="C92" s="24">
        <v>1</v>
      </c>
      <c r="D92" s="41" t="s">
        <v>8</v>
      </c>
      <c r="E92" s="25"/>
      <c r="F92" s="25">
        <f>C92*E92</f>
        <v>0</v>
      </c>
    </row>
    <row r="93" spans="1:6" ht="28.8" x14ac:dyDescent="0.3">
      <c r="A93" s="18" t="s">
        <v>29</v>
      </c>
      <c r="B93" s="12" t="s">
        <v>170</v>
      </c>
      <c r="C93" s="13">
        <v>1</v>
      </c>
      <c r="D93" s="13" t="s">
        <v>12</v>
      </c>
      <c r="E93" s="19"/>
      <c r="F93" s="20">
        <f>E93*C93</f>
        <v>0</v>
      </c>
    </row>
    <row r="94" spans="1:6" x14ac:dyDescent="0.3">
      <c r="A94" s="18" t="s">
        <v>30</v>
      </c>
      <c r="B94" s="36" t="s">
        <v>31</v>
      </c>
      <c r="C94" s="13">
        <v>1</v>
      </c>
      <c r="D94" s="13" t="s">
        <v>12</v>
      </c>
      <c r="E94" s="19"/>
      <c r="F94" s="20">
        <f>E94*C94</f>
        <v>0</v>
      </c>
    </row>
    <row r="95" spans="1:6" ht="15" thickBot="1" x14ac:dyDescent="0.35">
      <c r="A95" s="51" t="s">
        <v>168</v>
      </c>
      <c r="B95" s="52"/>
      <c r="C95" s="33"/>
      <c r="D95" s="33"/>
      <c r="E95" s="26"/>
      <c r="F95" s="27">
        <f>SUM(F78:F94)</f>
        <v>0</v>
      </c>
    </row>
    <row r="96" spans="1:6" x14ac:dyDescent="0.3">
      <c r="A96" s="48" t="s">
        <v>27</v>
      </c>
      <c r="B96" s="49"/>
      <c r="C96" s="49"/>
      <c r="D96" s="49"/>
      <c r="E96" s="49"/>
      <c r="F96" s="50"/>
    </row>
    <row r="97" spans="1:6" ht="28.8" x14ac:dyDescent="0.3">
      <c r="A97" s="18" t="s">
        <v>25</v>
      </c>
      <c r="B97" s="12" t="s">
        <v>171</v>
      </c>
      <c r="C97" s="13">
        <v>1</v>
      </c>
      <c r="D97" s="13" t="s">
        <v>12</v>
      </c>
      <c r="E97" s="19"/>
      <c r="F97" s="20">
        <f t="shared" ref="F97:F99" si="4">E97*C97</f>
        <v>0</v>
      </c>
    </row>
    <row r="98" spans="1:6" x14ac:dyDescent="0.3">
      <c r="A98" s="18" t="s">
        <v>26</v>
      </c>
      <c r="B98" s="12" t="s">
        <v>172</v>
      </c>
      <c r="C98" s="13">
        <v>1</v>
      </c>
      <c r="D98" s="13" t="s">
        <v>12</v>
      </c>
      <c r="E98" s="19"/>
      <c r="F98" s="20">
        <f t="shared" si="4"/>
        <v>0</v>
      </c>
    </row>
    <row r="99" spans="1:6" x14ac:dyDescent="0.3">
      <c r="A99" s="18" t="s">
        <v>25</v>
      </c>
      <c r="B99" s="12" t="s">
        <v>173</v>
      </c>
      <c r="C99" s="13">
        <v>1</v>
      </c>
      <c r="D99" s="13" t="s">
        <v>12</v>
      </c>
      <c r="E99" s="19"/>
      <c r="F99" s="20">
        <f t="shared" si="4"/>
        <v>0</v>
      </c>
    </row>
    <row r="100" spans="1:6" ht="15" thickBot="1" x14ac:dyDescent="0.35">
      <c r="A100" s="51" t="s">
        <v>174</v>
      </c>
      <c r="B100" s="52"/>
      <c r="C100" s="33"/>
      <c r="D100" s="33"/>
      <c r="E100" s="26"/>
      <c r="F100" s="27">
        <f>SUM(F97:F99)</f>
        <v>0</v>
      </c>
    </row>
    <row r="101" spans="1:6" ht="15" thickBot="1" x14ac:dyDescent="0.35">
      <c r="A101" s="46" t="s">
        <v>7</v>
      </c>
      <c r="B101" s="47"/>
      <c r="C101" s="38"/>
      <c r="D101" s="38"/>
      <c r="E101" s="39"/>
      <c r="F101" s="40">
        <f>SUM(F100+F95+F74+F20+F15)</f>
        <v>0</v>
      </c>
    </row>
  </sheetData>
  <mergeCells count="12">
    <mergeCell ref="A1:F1"/>
    <mergeCell ref="A4:F4"/>
    <mergeCell ref="A101:B101"/>
    <mergeCell ref="A16:F16"/>
    <mergeCell ref="A21:F21"/>
    <mergeCell ref="A75:F75"/>
    <mergeCell ref="A96:F96"/>
    <mergeCell ref="A15:B15"/>
    <mergeCell ref="A20:B20"/>
    <mergeCell ref="A74:B74"/>
    <mergeCell ref="A95:B95"/>
    <mergeCell ref="A100:B10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Vacek</dc:creator>
  <cp:lastModifiedBy>user</cp:lastModifiedBy>
  <dcterms:created xsi:type="dcterms:W3CDTF">2022-03-15T07:54:33Z</dcterms:created>
  <dcterms:modified xsi:type="dcterms:W3CDTF">2023-08-23T12:47:13Z</dcterms:modified>
</cp:coreProperties>
</file>