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Mesto Košice\Techhnicke vybavenie ZŠ\Interiérové vybavenie\Obstarávanie\Súťažné podklady FINAL\"/>
    </mc:Choice>
  </mc:AlternateContent>
  <xr:revisionPtr revIDLastSave="0" documentId="13_ncr:1_{6048B51D-E28D-49B2-B265-8D90AF605FA1}" xr6:coauthVersionLast="45" xr6:coauthVersionMax="45" xr10:uidLastSave="{00000000-0000-0000-0000-000000000000}"/>
  <bookViews>
    <workbookView xWindow="-108" yWindow="-108" windowWidth="23256" windowHeight="12576" tabRatio="793" xr2:uid="{00000000-000D-0000-FFFF-FFFF00000000}"/>
  </bookViews>
  <sheets>
    <sheet name="Súhrn" sheetId="10" r:id="rId1"/>
    <sheet name="ZŠ Bruselská " sheetId="11" r:id="rId2"/>
    <sheet name="ZŠ Družicová" sheetId="3" r:id="rId3"/>
    <sheet name="ZŠ Jenisejská" sheetId="4" r:id="rId4"/>
    <sheet name="ZŠ Krosnianska" sheetId="5" r:id="rId5"/>
    <sheet name="ZŠ L. Novomestského" sheetId="6" r:id="rId6"/>
    <sheet name="ZŠ Polianska" sheetId="7" r:id="rId7"/>
    <sheet name="ZŠ Staničná" sheetId="9" r:id="rId8"/>
    <sheet name="ZŠ Požiarnická" sheetId="8" r:id="rId9"/>
  </sheets>
  <definedNames>
    <definedName name="_Hlk531330614" localSheetId="4">'ZŠ Krosnianska'!#REF!</definedName>
    <definedName name="_Hlk531330614" localSheetId="5">'ZŠ L. Novomestského'!#REF!</definedName>
    <definedName name="_Hlk531333778" localSheetId="5">'ZŠ L. Novomestského'!#REF!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8" i="8" l="1"/>
  <c r="H38" i="8"/>
  <c r="G38" i="8"/>
  <c r="I33" i="8"/>
  <c r="I34" i="8"/>
  <c r="I35" i="8"/>
  <c r="I36" i="8"/>
  <c r="I37" i="8"/>
  <c r="I32" i="8"/>
  <c r="H33" i="8"/>
  <c r="H34" i="8"/>
  <c r="H35" i="8"/>
  <c r="H36" i="8"/>
  <c r="H37" i="8"/>
  <c r="H32" i="8"/>
  <c r="G33" i="8"/>
  <c r="G34" i="8"/>
  <c r="G35" i="8"/>
  <c r="G36" i="8"/>
  <c r="G37" i="8"/>
  <c r="G32" i="8"/>
  <c r="I25" i="8"/>
  <c r="H25" i="8"/>
  <c r="G25" i="8"/>
  <c r="I20" i="8"/>
  <c r="I21" i="8"/>
  <c r="I22" i="8"/>
  <c r="I23" i="8"/>
  <c r="I24" i="8"/>
  <c r="I19" i="8"/>
  <c r="H20" i="8"/>
  <c r="H21" i="8"/>
  <c r="H22" i="8"/>
  <c r="H23" i="8"/>
  <c r="H24" i="8"/>
  <c r="H19" i="8"/>
  <c r="G20" i="8"/>
  <c r="G21" i="8"/>
  <c r="G22" i="8"/>
  <c r="G23" i="8"/>
  <c r="G24" i="8"/>
  <c r="G19" i="8"/>
  <c r="I12" i="8"/>
  <c r="H12" i="8"/>
  <c r="G12" i="8"/>
  <c r="I10" i="8"/>
  <c r="I11" i="8"/>
  <c r="I9" i="8"/>
  <c r="H10" i="8"/>
  <c r="H11" i="8"/>
  <c r="H9" i="8"/>
  <c r="G10" i="8"/>
  <c r="G11" i="8"/>
  <c r="G9" i="8"/>
  <c r="G46" i="11" l="1"/>
  <c r="G45" i="11"/>
  <c r="H44" i="11"/>
  <c r="I44" i="11" s="1"/>
  <c r="G44" i="11"/>
  <c r="G43" i="11"/>
  <c r="G42" i="11"/>
  <c r="G41" i="11"/>
  <c r="H41" i="11" s="1"/>
  <c r="H40" i="11"/>
  <c r="I40" i="11" s="1"/>
  <c r="G40" i="11"/>
  <c r="G32" i="11"/>
  <c r="G31" i="11"/>
  <c r="G30" i="11"/>
  <c r="G33" i="11" s="1"/>
  <c r="G22" i="11"/>
  <c r="G21" i="11"/>
  <c r="G20" i="11"/>
  <c r="G12" i="11"/>
  <c r="G11" i="11"/>
  <c r="G10" i="11"/>
  <c r="G13" i="11" s="1"/>
  <c r="G47" i="11" l="1"/>
  <c r="G49" i="11" s="1"/>
  <c r="C8" i="10" s="1"/>
  <c r="H20" i="11"/>
  <c r="I20" i="11" s="1"/>
  <c r="H32" i="11"/>
  <c r="I32" i="11" s="1"/>
  <c r="H43" i="11"/>
  <c r="I43" i="11" s="1"/>
  <c r="H12" i="11"/>
  <c r="I12" i="11" s="1"/>
  <c r="H30" i="11"/>
  <c r="I46" i="11"/>
  <c r="H10" i="11"/>
  <c r="G23" i="11"/>
  <c r="H46" i="11"/>
  <c r="I41" i="11"/>
  <c r="H21" i="11"/>
  <c r="I10" i="11"/>
  <c r="I30" i="11"/>
  <c r="H42" i="11"/>
  <c r="I42" i="11" s="1"/>
  <c r="H22" i="11"/>
  <c r="I22" i="11" s="1"/>
  <c r="H11" i="11"/>
  <c r="I11" i="11" s="1"/>
  <c r="H31" i="11"/>
  <c r="I31" i="11" s="1"/>
  <c r="H45" i="11"/>
  <c r="I45" i="11" s="1"/>
  <c r="G31" i="3"/>
  <c r="H31" i="3" s="1"/>
  <c r="I31" i="3" s="1"/>
  <c r="G32" i="3"/>
  <c r="H32" i="3" s="1"/>
  <c r="I32" i="3" s="1"/>
  <c r="G33" i="3"/>
  <c r="H33" i="3" s="1"/>
  <c r="I33" i="3" s="1"/>
  <c r="G34" i="3"/>
  <c r="H34" i="3" s="1"/>
  <c r="I34" i="3" s="1"/>
  <c r="G35" i="3"/>
  <c r="H35" i="3"/>
  <c r="I35" i="3" s="1"/>
  <c r="G36" i="3"/>
  <c r="H36" i="3" s="1"/>
  <c r="I36" i="3" s="1"/>
  <c r="G30" i="3"/>
  <c r="G21" i="3"/>
  <c r="H21" i="3" s="1"/>
  <c r="I21" i="3" s="1"/>
  <c r="G22" i="3"/>
  <c r="H22" i="3" s="1"/>
  <c r="I22" i="3" s="1"/>
  <c r="G20" i="3"/>
  <c r="G11" i="3"/>
  <c r="H11" i="3"/>
  <c r="I11" i="3" s="1"/>
  <c r="G12" i="3"/>
  <c r="H12" i="3" s="1"/>
  <c r="I12" i="3" s="1"/>
  <c r="G10" i="3"/>
  <c r="G53" i="4"/>
  <c r="H53" i="4"/>
  <c r="I53" i="4" s="1"/>
  <c r="G54" i="4"/>
  <c r="H54" i="4" s="1"/>
  <c r="I54" i="4" s="1"/>
  <c r="G55" i="4"/>
  <c r="H55" i="4" s="1"/>
  <c r="I55" i="4" s="1"/>
  <c r="G56" i="4"/>
  <c r="H56" i="4" s="1"/>
  <c r="I56" i="4" s="1"/>
  <c r="G57" i="4"/>
  <c r="H57" i="4" s="1"/>
  <c r="I57" i="4" s="1"/>
  <c r="G58" i="4"/>
  <c r="H58" i="4" s="1"/>
  <c r="I58" i="4" s="1"/>
  <c r="G52" i="4"/>
  <c r="G40" i="4"/>
  <c r="H40" i="4" s="1"/>
  <c r="I40" i="4" s="1"/>
  <c r="G41" i="4"/>
  <c r="H41" i="4" s="1"/>
  <c r="I41" i="4" s="1"/>
  <c r="G42" i="4"/>
  <c r="H42" i="4" s="1"/>
  <c r="I42" i="4" s="1"/>
  <c r="G43" i="4"/>
  <c r="H43" i="4" s="1"/>
  <c r="I43" i="4" s="1"/>
  <c r="G44" i="4"/>
  <c r="H44" i="4" s="1"/>
  <c r="I44" i="4" s="1"/>
  <c r="G39" i="4"/>
  <c r="G30" i="4"/>
  <c r="H30" i="4" s="1"/>
  <c r="I30" i="4" s="1"/>
  <c r="G31" i="4"/>
  <c r="H31" i="4" s="1"/>
  <c r="I31" i="4" s="1"/>
  <c r="G29" i="4"/>
  <c r="G20" i="4"/>
  <c r="H20" i="4" s="1"/>
  <c r="I20" i="4" s="1"/>
  <c r="G21" i="4"/>
  <c r="H21" i="4" s="1"/>
  <c r="I21" i="4" s="1"/>
  <c r="G19" i="4"/>
  <c r="G10" i="4"/>
  <c r="H10" i="4" s="1"/>
  <c r="I10" i="4" s="1"/>
  <c r="G11" i="4"/>
  <c r="H11" i="4" s="1"/>
  <c r="I11" i="4" s="1"/>
  <c r="G9" i="4"/>
  <c r="G58" i="5"/>
  <c r="H58" i="5" s="1"/>
  <c r="I58" i="5" s="1"/>
  <c r="G59" i="5"/>
  <c r="H59" i="5" s="1"/>
  <c r="I59" i="5" s="1"/>
  <c r="G60" i="5"/>
  <c r="H60" i="5" s="1"/>
  <c r="I60" i="5" s="1"/>
  <c r="G61" i="5"/>
  <c r="H61" i="5" s="1"/>
  <c r="I61" i="5" s="1"/>
  <c r="G62" i="5"/>
  <c r="H62" i="5" s="1"/>
  <c r="I62" i="5" s="1"/>
  <c r="G57" i="5"/>
  <c r="G44" i="5"/>
  <c r="H44" i="5"/>
  <c r="I44" i="5" s="1"/>
  <c r="G45" i="5"/>
  <c r="H45" i="5" s="1"/>
  <c r="I45" i="5" s="1"/>
  <c r="G46" i="5"/>
  <c r="H46" i="5" s="1"/>
  <c r="I46" i="5" s="1"/>
  <c r="G47" i="5"/>
  <c r="H47" i="5" s="1"/>
  <c r="I47" i="5" s="1"/>
  <c r="G48" i="5"/>
  <c r="H48" i="5"/>
  <c r="I48" i="5" s="1"/>
  <c r="G49" i="5"/>
  <c r="H49" i="5" s="1"/>
  <c r="I49" i="5" s="1"/>
  <c r="G43" i="5"/>
  <c r="H43" i="5" s="1"/>
  <c r="G31" i="5"/>
  <c r="H31" i="5" s="1"/>
  <c r="I31" i="5" s="1"/>
  <c r="G32" i="5"/>
  <c r="H32" i="5" s="1"/>
  <c r="I32" i="5" s="1"/>
  <c r="G33" i="5"/>
  <c r="H33" i="5"/>
  <c r="I33" i="5" s="1"/>
  <c r="G34" i="5"/>
  <c r="H34" i="5" s="1"/>
  <c r="I34" i="5" s="1"/>
  <c r="G35" i="5"/>
  <c r="H35" i="5" s="1"/>
  <c r="I35" i="5" s="1"/>
  <c r="G30" i="5"/>
  <c r="G21" i="5"/>
  <c r="H21" i="5"/>
  <c r="I21" i="5" s="1"/>
  <c r="G22" i="5"/>
  <c r="H22" i="5" s="1"/>
  <c r="I22" i="5" s="1"/>
  <c r="G20" i="5"/>
  <c r="G11" i="5"/>
  <c r="H11" i="5" s="1"/>
  <c r="I11" i="5" s="1"/>
  <c r="G12" i="5"/>
  <c r="H12" i="5" s="1"/>
  <c r="I12" i="5" s="1"/>
  <c r="G10" i="5"/>
  <c r="G64" i="6"/>
  <c r="H64" i="6" s="1"/>
  <c r="I64" i="6" s="1"/>
  <c r="G65" i="6"/>
  <c r="H65" i="6" s="1"/>
  <c r="I65" i="6" s="1"/>
  <c r="G66" i="6"/>
  <c r="H66" i="6" s="1"/>
  <c r="I66" i="6" s="1"/>
  <c r="G67" i="6"/>
  <c r="H67" i="6" s="1"/>
  <c r="I67" i="6" s="1"/>
  <c r="G68" i="6"/>
  <c r="H68" i="6" s="1"/>
  <c r="I68" i="6" s="1"/>
  <c r="G63" i="6"/>
  <c r="G51" i="6"/>
  <c r="H51" i="6" s="1"/>
  <c r="I51" i="6" s="1"/>
  <c r="G52" i="6"/>
  <c r="H52" i="6" s="1"/>
  <c r="I52" i="6" s="1"/>
  <c r="G53" i="6"/>
  <c r="H53" i="6" s="1"/>
  <c r="I53" i="6" s="1"/>
  <c r="G54" i="6"/>
  <c r="H54" i="6" s="1"/>
  <c r="I54" i="6" s="1"/>
  <c r="G55" i="6"/>
  <c r="H55" i="6" s="1"/>
  <c r="I55" i="6" s="1"/>
  <c r="G50" i="6"/>
  <c r="G41" i="6"/>
  <c r="G42" i="6"/>
  <c r="H42" i="6" s="1"/>
  <c r="I42" i="6" s="1"/>
  <c r="G40" i="6"/>
  <c r="G31" i="6"/>
  <c r="G32" i="6"/>
  <c r="H32" i="6" s="1"/>
  <c r="I32" i="6" s="1"/>
  <c r="G30" i="6"/>
  <c r="G21" i="6"/>
  <c r="G22" i="6"/>
  <c r="H22" i="6" s="1"/>
  <c r="I22" i="6" s="1"/>
  <c r="G20" i="6"/>
  <c r="G11" i="6"/>
  <c r="G12" i="6"/>
  <c r="H12" i="6" s="1"/>
  <c r="I12" i="6" s="1"/>
  <c r="G10" i="6"/>
  <c r="G34" i="7"/>
  <c r="H34" i="7" s="1"/>
  <c r="I34" i="7" s="1"/>
  <c r="G35" i="7"/>
  <c r="H35" i="7" s="1"/>
  <c r="I35" i="7" s="1"/>
  <c r="G36" i="7"/>
  <c r="H36" i="7" s="1"/>
  <c r="I36" i="7" s="1"/>
  <c r="G37" i="7"/>
  <c r="H37" i="7" s="1"/>
  <c r="I37" i="7" s="1"/>
  <c r="G38" i="7"/>
  <c r="H38" i="7" s="1"/>
  <c r="I38" i="7" s="1"/>
  <c r="G39" i="7"/>
  <c r="H39" i="7" s="1"/>
  <c r="I39" i="7" s="1"/>
  <c r="G33" i="7"/>
  <c r="G21" i="7"/>
  <c r="H21" i="7" s="1"/>
  <c r="I21" i="7" s="1"/>
  <c r="G22" i="7"/>
  <c r="H22" i="7" s="1"/>
  <c r="I22" i="7" s="1"/>
  <c r="G23" i="7"/>
  <c r="H23" i="7" s="1"/>
  <c r="I23" i="7" s="1"/>
  <c r="G24" i="7"/>
  <c r="H24" i="7" s="1"/>
  <c r="I24" i="7" s="1"/>
  <c r="G25" i="7"/>
  <c r="H25" i="7" s="1"/>
  <c r="I25" i="7" s="1"/>
  <c r="G20" i="7"/>
  <c r="H20" i="7" s="1"/>
  <c r="G11" i="7"/>
  <c r="H11" i="7" s="1"/>
  <c r="G12" i="7"/>
  <c r="H12" i="7" s="1"/>
  <c r="I12" i="7" s="1"/>
  <c r="G10" i="7"/>
  <c r="H10" i="7" s="1"/>
  <c r="G46" i="8"/>
  <c r="H46" i="8" s="1"/>
  <c r="I46" i="8" s="1"/>
  <c r="G47" i="8"/>
  <c r="H47" i="8" s="1"/>
  <c r="I47" i="8" s="1"/>
  <c r="G48" i="8"/>
  <c r="H48" i="8" s="1"/>
  <c r="I48" i="8" s="1"/>
  <c r="G49" i="8"/>
  <c r="H49" i="8" s="1"/>
  <c r="I49" i="8" s="1"/>
  <c r="G50" i="8"/>
  <c r="H50" i="8" s="1"/>
  <c r="I50" i="8" s="1"/>
  <c r="G45" i="8"/>
  <c r="H45" i="8" s="1"/>
  <c r="G43" i="9"/>
  <c r="H43" i="9" s="1"/>
  <c r="I43" i="9" s="1"/>
  <c r="G44" i="9"/>
  <c r="H44" i="9" s="1"/>
  <c r="I44" i="9" s="1"/>
  <c r="G45" i="9"/>
  <c r="H45" i="9" s="1"/>
  <c r="I45" i="9" s="1"/>
  <c r="G46" i="9"/>
  <c r="H46" i="9" s="1"/>
  <c r="I46" i="9" s="1"/>
  <c r="G47" i="9"/>
  <c r="H47" i="9" s="1"/>
  <c r="I47" i="9" s="1"/>
  <c r="G48" i="9"/>
  <c r="H48" i="9" s="1"/>
  <c r="I48" i="9" s="1"/>
  <c r="G42" i="9"/>
  <c r="G30" i="9"/>
  <c r="H30" i="9" s="1"/>
  <c r="I30" i="9" s="1"/>
  <c r="G31" i="9"/>
  <c r="H31" i="9" s="1"/>
  <c r="I31" i="9" s="1"/>
  <c r="G32" i="9"/>
  <c r="H32" i="9" s="1"/>
  <c r="I32" i="9" s="1"/>
  <c r="G33" i="9"/>
  <c r="H33" i="9" s="1"/>
  <c r="I33" i="9" s="1"/>
  <c r="G34" i="9"/>
  <c r="H34" i="9"/>
  <c r="I34" i="9" s="1"/>
  <c r="G29" i="9"/>
  <c r="G20" i="9"/>
  <c r="H20" i="9" s="1"/>
  <c r="I20" i="9" s="1"/>
  <c r="G21" i="9"/>
  <c r="H21" i="9" s="1"/>
  <c r="I21" i="9" s="1"/>
  <c r="G19" i="9"/>
  <c r="H13" i="11" l="1"/>
  <c r="I13" i="11"/>
  <c r="G23" i="5"/>
  <c r="I47" i="11"/>
  <c r="G63" i="5"/>
  <c r="G13" i="3"/>
  <c r="I33" i="11"/>
  <c r="H33" i="11"/>
  <c r="H47" i="11"/>
  <c r="H23" i="11"/>
  <c r="I21" i="11"/>
  <c r="I23" i="11" s="1"/>
  <c r="G22" i="9"/>
  <c r="H26" i="7"/>
  <c r="G33" i="6"/>
  <c r="G43" i="6"/>
  <c r="G23" i="6"/>
  <c r="G69" i="6"/>
  <c r="G13" i="6"/>
  <c r="G13" i="5"/>
  <c r="G36" i="5"/>
  <c r="H50" i="5"/>
  <c r="G45" i="4"/>
  <c r="G37" i="3"/>
  <c r="G23" i="3"/>
  <c r="H51" i="8"/>
  <c r="I11" i="7"/>
  <c r="H13" i="7"/>
  <c r="G22" i="4"/>
  <c r="G32" i="4"/>
  <c r="G13" i="7"/>
  <c r="H52" i="4"/>
  <c r="H59" i="4" s="1"/>
  <c r="I43" i="5"/>
  <c r="I50" i="5" s="1"/>
  <c r="G12" i="4"/>
  <c r="H29" i="9"/>
  <c r="H35" i="9" s="1"/>
  <c r="I45" i="8"/>
  <c r="I51" i="8" s="1"/>
  <c r="H20" i="6"/>
  <c r="H30" i="6"/>
  <c r="H40" i="6"/>
  <c r="I40" i="6" s="1"/>
  <c r="H50" i="6"/>
  <c r="H56" i="6" s="1"/>
  <c r="G56" i="6"/>
  <c r="I30" i="5"/>
  <c r="I36" i="5" s="1"/>
  <c r="G50" i="5"/>
  <c r="G59" i="4"/>
  <c r="H42" i="9"/>
  <c r="H49" i="9" s="1"/>
  <c r="G35" i="9"/>
  <c r="G51" i="8"/>
  <c r="I20" i="7"/>
  <c r="I26" i="7" s="1"/>
  <c r="G26" i="7"/>
  <c r="H11" i="6"/>
  <c r="I11" i="6" s="1"/>
  <c r="H21" i="6"/>
  <c r="I21" i="6" s="1"/>
  <c r="H31" i="6"/>
  <c r="I31" i="6" s="1"/>
  <c r="H41" i="6"/>
  <c r="I41" i="6" s="1"/>
  <c r="H10" i="5"/>
  <c r="H13" i="5" s="1"/>
  <c r="H20" i="5"/>
  <c r="H23" i="5" s="1"/>
  <c r="H30" i="5"/>
  <c r="H36" i="5" s="1"/>
  <c r="H9" i="4"/>
  <c r="H12" i="4" s="1"/>
  <c r="H19" i="4"/>
  <c r="H22" i="4" s="1"/>
  <c r="H29" i="4"/>
  <c r="H32" i="4" s="1"/>
  <c r="H39" i="4"/>
  <c r="H45" i="4" s="1"/>
  <c r="G49" i="9"/>
  <c r="I10" i="7"/>
  <c r="I13" i="7" s="1"/>
  <c r="H33" i="7"/>
  <c r="H40" i="7" s="1"/>
  <c r="G40" i="7"/>
  <c r="H63" i="6"/>
  <c r="H69" i="6" s="1"/>
  <c r="H57" i="5"/>
  <c r="H63" i="5" s="1"/>
  <c r="H10" i="3"/>
  <c r="H13" i="3" s="1"/>
  <c r="H20" i="3"/>
  <c r="H23" i="3" s="1"/>
  <c r="H30" i="3"/>
  <c r="H37" i="3" s="1"/>
  <c r="H10" i="6"/>
  <c r="H19" i="9"/>
  <c r="G10" i="9"/>
  <c r="H10" i="9" s="1"/>
  <c r="I10" i="9" s="1"/>
  <c r="G11" i="9"/>
  <c r="H11" i="9" s="1"/>
  <c r="I11" i="9" s="1"/>
  <c r="G9" i="9"/>
  <c r="G51" i="11" l="1"/>
  <c r="E8" i="10" s="1"/>
  <c r="I29" i="9"/>
  <c r="I35" i="9" s="1"/>
  <c r="G50" i="11"/>
  <c r="D8" i="10" s="1"/>
  <c r="I42" i="9"/>
  <c r="I49" i="9" s="1"/>
  <c r="I33" i="7"/>
  <c r="I40" i="7" s="1"/>
  <c r="I43" i="6"/>
  <c r="I9" i="4"/>
  <c r="I12" i="4" s="1"/>
  <c r="I52" i="4"/>
  <c r="I59" i="4" s="1"/>
  <c r="I29" i="4"/>
  <c r="I32" i="4" s="1"/>
  <c r="I19" i="4"/>
  <c r="I22" i="4" s="1"/>
  <c r="I10" i="3"/>
  <c r="I13" i="3" s="1"/>
  <c r="G12" i="9"/>
  <c r="I20" i="3"/>
  <c r="I23" i="3" s="1"/>
  <c r="H33" i="6"/>
  <c r="H23" i="6"/>
  <c r="I50" i="6"/>
  <c r="I56" i="6" s="1"/>
  <c r="I57" i="5"/>
  <c r="I63" i="5" s="1"/>
  <c r="I20" i="5"/>
  <c r="I23" i="5" s="1"/>
  <c r="I10" i="5"/>
  <c r="I13" i="5" s="1"/>
  <c r="I30" i="6"/>
  <c r="I33" i="6" s="1"/>
  <c r="H9" i="9"/>
  <c r="H12" i="9" s="1"/>
  <c r="I30" i="3"/>
  <c r="I37" i="3" s="1"/>
  <c r="H43" i="6"/>
  <c r="I19" i="9"/>
  <c r="I22" i="9" s="1"/>
  <c r="H22" i="9"/>
  <c r="I63" i="6"/>
  <c r="I69" i="6" s="1"/>
  <c r="I10" i="6"/>
  <c r="I13" i="6" s="1"/>
  <c r="H13" i="6"/>
  <c r="I39" i="4"/>
  <c r="I45" i="4" s="1"/>
  <c r="I20" i="6"/>
  <c r="I23" i="6" s="1"/>
  <c r="I9" i="9" l="1"/>
  <c r="I12" i="9" s="1"/>
  <c r="G69" i="5"/>
  <c r="E11" i="10" s="1"/>
  <c r="G68" i="5"/>
  <c r="D11" i="10" s="1"/>
  <c r="G67" i="5"/>
  <c r="C11" i="10" s="1"/>
  <c r="G44" i="7" l="1"/>
  <c r="C13" i="10" s="1"/>
  <c r="G43" i="3"/>
  <c r="D9" i="10" s="1"/>
  <c r="G42" i="3"/>
  <c r="C9" i="10" s="1"/>
  <c r="G63" i="4"/>
  <c r="C10" i="10" s="1"/>
  <c r="G64" i="4"/>
  <c r="D10" i="10" s="1"/>
  <c r="G71" i="6" l="1"/>
  <c r="C12" i="10" s="1"/>
  <c r="G72" i="6"/>
  <c r="D12" i="10" s="1"/>
  <c r="G44" i="3"/>
  <c r="E9" i="10" s="1"/>
  <c r="G65" i="4"/>
  <c r="E10" i="10" s="1"/>
  <c r="G45" i="7"/>
  <c r="D13" i="10" s="1"/>
  <c r="G55" i="8" l="1"/>
  <c r="C15" i="10" s="1"/>
  <c r="C16" i="10" s="1"/>
  <c r="G46" i="7"/>
  <c r="E13" i="10" s="1"/>
  <c r="G52" i="9"/>
  <c r="C14" i="10" s="1"/>
  <c r="G73" i="6"/>
  <c r="E12" i="10" s="1"/>
  <c r="G54" i="9"/>
  <c r="E14" i="10" s="1"/>
  <c r="G53" i="9"/>
  <c r="D14" i="10" s="1"/>
  <c r="G56" i="8" l="1"/>
  <c r="D15" i="10" s="1"/>
  <c r="D16" i="10" s="1"/>
  <c r="G57" i="8"/>
  <c r="E15" i="10" s="1"/>
  <c r="E16" i="10" s="1"/>
</calcChain>
</file>

<file path=xl/sharedStrings.xml><?xml version="1.0" encoding="utf-8"?>
<sst xmlns="http://schemas.openxmlformats.org/spreadsheetml/2006/main" count="1116" uniqueCount="139">
  <si>
    <t>Interiérové vybavenie celkom</t>
  </si>
  <si>
    <t>kus</t>
  </si>
  <si>
    <t>Pracovisko učiteľa (stôl + stolička + kontajner)</t>
  </si>
  <si>
    <t>022</t>
  </si>
  <si>
    <t xml:space="preserve">Mobilné pracovisko žiaka na obrábanie kovov so závesným panelom </t>
  </si>
  <si>
    <t>Mobilné pracovisko učiteľa na obrábanie kovov a dreva so závesným panelom</t>
  </si>
  <si>
    <t>Mobilné pracovisko na vŕtanie, pílenie a brúsenie so závesným panelom</t>
  </si>
  <si>
    <t xml:space="preserve">Mobilné pracovisko žiaka na obrábanie dreva so závesným panelom </t>
  </si>
  <si>
    <t>Pracovná stolička</t>
  </si>
  <si>
    <t>Kovová skriňa na odkladanie náradia</t>
  </si>
  <si>
    <t>Počet jednotiek</t>
  </si>
  <si>
    <t>Merná jednotka</t>
  </si>
  <si>
    <t>Názov položky</t>
  </si>
  <si>
    <t>Skupina výdavkov</t>
  </si>
  <si>
    <t>P.č.</t>
  </si>
  <si>
    <t>Interiérové vybavenie</t>
  </si>
  <si>
    <t xml:space="preserve">16 žiakov  </t>
  </si>
  <si>
    <t xml:space="preserve">Počet žiakov </t>
  </si>
  <si>
    <t>Interiérové vybavenie / Polytechnická učebňa</t>
  </si>
  <si>
    <t xml:space="preserve">Predmet zákazky: </t>
  </si>
  <si>
    <t>Interiérové vybavenie celkom:</t>
  </si>
  <si>
    <t>Žiacky stôl do jazykovej učebne</t>
  </si>
  <si>
    <t xml:space="preserve">Stolička pre žiaka </t>
  </si>
  <si>
    <t>Pracovisko pre učiteľa (stôl+stolička+kontajner)</t>
  </si>
  <si>
    <t>Interiérové vybavenie / Jazyková učebňa</t>
  </si>
  <si>
    <t>Pracovisko učiteľa (stôl + stolička+ kontajner)</t>
  </si>
  <si>
    <t>Stôl pod PC - žiacky</t>
  </si>
  <si>
    <t>16 žiakov</t>
  </si>
  <si>
    <t>Počet žiakov:</t>
  </si>
  <si>
    <t>Interiérové vybavenie / IKT učebňa - klientské stanice</t>
  </si>
  <si>
    <t>Zostava Učiteľský (stôl + stolička+kontajner)</t>
  </si>
  <si>
    <t>ks</t>
  </si>
  <si>
    <t>Stolička pre žiaka</t>
  </si>
  <si>
    <t>Stôl pod PC žiacky</t>
  </si>
  <si>
    <t>Interiérové vybavenie / IKT učebňa - variant notebook</t>
  </si>
  <si>
    <t>ZŠ Bruselská, Košice</t>
  </si>
  <si>
    <t>Základná škola:</t>
  </si>
  <si>
    <t>Mesto Košice, Trieda SNP 48/A, 040 11  Košice</t>
  </si>
  <si>
    <t xml:space="preserve">Verejný obstarávateľ: </t>
  </si>
  <si>
    <t xml:space="preserve">Špecifikácia vybavenia </t>
  </si>
  <si>
    <t xml:space="preserve">   </t>
  </si>
  <si>
    <t>Pracovisko učiteľa (katedra + stolička + kontajner)</t>
  </si>
  <si>
    <t>interiérové vybavenie</t>
  </si>
  <si>
    <t>X</t>
  </si>
  <si>
    <t>Pracovisko pre učiteľa (katedra+stôl+kontajner)</t>
  </si>
  <si>
    <t>Interiérové vybavenie /Jazyková učebňa 2</t>
  </si>
  <si>
    <t>Interiérové vybavenie /Jazyková učebňa 1</t>
  </si>
  <si>
    <t>ZŠ Družicová, Košice</t>
  </si>
  <si>
    <t xml:space="preserve">Vzor - Špecifikácia vybavenia </t>
  </si>
  <si>
    <t>Trieda 022, skupina výdavkov 719200</t>
  </si>
  <si>
    <t>Mobilné laboratórne pracovisko učiteľa</t>
  </si>
  <si>
    <t>Bezpečnostná skriňa na chemikálie</t>
  </si>
  <si>
    <t>žiacka stolička/taburet</t>
  </si>
  <si>
    <t>mobilné labratórne pracovisko žiaka - dvojmiestne</t>
  </si>
  <si>
    <t>2.</t>
  </si>
  <si>
    <t>žiacky stôl - dvojmiestny</t>
  </si>
  <si>
    <t>1.</t>
  </si>
  <si>
    <t>skupina výdavkov</t>
  </si>
  <si>
    <t xml:space="preserve"> </t>
  </si>
  <si>
    <t>30 žiakov</t>
  </si>
  <si>
    <t>Interiérové vybavenie / BIO / CHEM učebňa</t>
  </si>
  <si>
    <t xml:space="preserve">Stolička k PC pre žiaka </t>
  </si>
  <si>
    <t>ZŠ Jozefa Urbana, Jenisejská 22, Košice</t>
  </si>
  <si>
    <t xml:space="preserve">Laboratórna skriňa na učebné pomôcky 
</t>
  </si>
  <si>
    <t>Žiacky stôl - dvojmiestny</t>
  </si>
  <si>
    <t>Laboratórne pracovisko učiteľa</t>
  </si>
  <si>
    <t>Laboratórne pracovisko žiaka - dvojmiestne</t>
  </si>
  <si>
    <t xml:space="preserve">Žiacka stolička </t>
  </si>
  <si>
    <t>Interiérové vybavenie / Učebňa Fyziky</t>
  </si>
  <si>
    <t>žiacka stolička</t>
  </si>
  <si>
    <t xml:space="preserve"> IKT vybavenie / BIO / CHEM učebňa</t>
  </si>
  <si>
    <t>17 žiakov</t>
  </si>
  <si>
    <t>ZŠ Krosnianska 2, 040 22 Košice</t>
  </si>
  <si>
    <t xml:space="preserve">Knihovnícky regál na časopisy </t>
  </si>
  <si>
    <t>Knihovnícky vozík</t>
  </si>
  <si>
    <t>Stôl do študovne</t>
  </si>
  <si>
    <t>Stolička pre knihovníka</t>
  </si>
  <si>
    <t xml:space="preserve"> Stolička do študovne</t>
  </si>
  <si>
    <t xml:space="preserve">  Regál na knihy</t>
  </si>
  <si>
    <t>Interiérové vybavenie / Školská knižnica</t>
  </si>
  <si>
    <t>6e</t>
  </si>
  <si>
    <t>5e</t>
  </si>
  <si>
    <t>4e</t>
  </si>
  <si>
    <t>3e</t>
  </si>
  <si>
    <t>2e</t>
  </si>
  <si>
    <t>1e</t>
  </si>
  <si>
    <t>Interiérové vybavenie / BIO/CHEM Učebňa</t>
  </si>
  <si>
    <t>3d</t>
  </si>
  <si>
    <t>2d</t>
  </si>
  <si>
    <t>1d</t>
  </si>
  <si>
    <t>Interiérové vybavenie / Jazyková učebňa II.</t>
  </si>
  <si>
    <t>Interiérové vybavenie / Jazyková učebňa I.</t>
  </si>
  <si>
    <t>Pracovisko učiteľa (stôl + stolička+kontajner)</t>
  </si>
  <si>
    <t>Nám. Laca Novomestského 2, Košice</t>
  </si>
  <si>
    <t>Interiérové vybavenie pre 2. stupeň ZŠ</t>
  </si>
  <si>
    <t>Laboratórne pracovisko  žiaka - dvojmiestne</t>
  </si>
  <si>
    <t>Pracovisko učiteľa (stôl +stolička+ kontajner)</t>
  </si>
  <si>
    <t xml:space="preserve">17 žiakov  </t>
  </si>
  <si>
    <t>ZŠ Polianska 1, Košice</t>
  </si>
  <si>
    <t xml:space="preserve"> Stolička do študovne (aj pre knihovníka)</t>
  </si>
  <si>
    <t xml:space="preserve">Laboratórna skriňa na  učebné pomôcky 
</t>
  </si>
  <si>
    <t>Pracovisko učiteľa (katedra+stôl + kontajner)</t>
  </si>
  <si>
    <t>32 žiakov</t>
  </si>
  <si>
    <t>Interiérové vybavenie / IKT učebňa variant klientské stanice</t>
  </si>
  <si>
    <t>Požiarnická 3, Košice</t>
  </si>
  <si>
    <t>ZŠ Staničná 13,  Košice</t>
  </si>
  <si>
    <t>Jednotková cena bez DPH</t>
  </si>
  <si>
    <t>DPH</t>
  </si>
  <si>
    <t>Cena za požadované množstvo bez DPH</t>
  </si>
  <si>
    <t>Cena za požadované množstvo s DPH</t>
  </si>
  <si>
    <t>Celková cena bez DPH:</t>
  </si>
  <si>
    <t>Celková cena s DPH:</t>
  </si>
  <si>
    <t>DPH (20%)</t>
  </si>
  <si>
    <t>Interiérové vybavenie ZŠ Požiarnická</t>
  </si>
  <si>
    <t>Interiérové vybavenie ZŠ Polianska</t>
  </si>
  <si>
    <t>Interiérové vybavenie ZŠ L. Novomestského</t>
  </si>
  <si>
    <t>Interiérové vybavenie ZŠ Staničná</t>
  </si>
  <si>
    <t>Interiérové vybavenie ZŠ Krosnianska</t>
  </si>
  <si>
    <t>Interiérové vybavenie ZŠ Jenisejská</t>
  </si>
  <si>
    <t>Interiérové vybavenie ZŠ Družicová</t>
  </si>
  <si>
    <t>Interiérové vybavenie ZŠ Bruselská</t>
  </si>
  <si>
    <t>ZŠ Bruselská</t>
  </si>
  <si>
    <t xml:space="preserve">ZŠ </t>
  </si>
  <si>
    <t>ZŠ Družicová</t>
  </si>
  <si>
    <t>ZŠ Jenisejská</t>
  </si>
  <si>
    <t>ZŠ Krosnianska</t>
  </si>
  <si>
    <t>ZŠ L. Novomestského</t>
  </si>
  <si>
    <t>ZŠ Polianska</t>
  </si>
  <si>
    <t>ZŠ Staničná</t>
  </si>
  <si>
    <t>ZŠ Požiarnická</t>
  </si>
  <si>
    <t>Celková cena za ZŠ bez DPH</t>
  </si>
  <si>
    <t>Celková cena za ZŠ s DPH</t>
  </si>
  <si>
    <t>Celková cena spolu za všetky ZŠ</t>
  </si>
  <si>
    <t>Cenová ponuka - Interiérové vybavenie</t>
  </si>
  <si>
    <t>Miesto podpisu:</t>
  </si>
  <si>
    <t>Dátum podpisu:</t>
  </si>
  <si>
    <t>Meno a priezvisko osoby oprávnenej konať za uchádzača:</t>
  </si>
  <si>
    <t>Podpis a pečiatka:</t>
  </si>
  <si>
    <t>[doplní uchádzač]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</si>
</sst>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rgb="FF000000"/>
      <name val="Arial 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4" xfId="0" applyBorder="1"/>
    <xf numFmtId="0" fontId="3" fillId="3" borderId="4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22" fillId="2" borderId="24" xfId="0" applyFont="1" applyFill="1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/>
    </xf>
    <xf numFmtId="0" fontId="13" fillId="0" borderId="25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/>
    </xf>
    <xf numFmtId="0" fontId="0" fillId="7" borderId="4" xfId="0" applyFill="1" applyBorder="1" applyAlignment="1">
      <alignment horizontal="left" vertical="center"/>
    </xf>
    <xf numFmtId="0" fontId="0" fillId="7" borderId="5" xfId="0" applyFill="1" applyBorder="1" applyAlignment="1">
      <alignment horizontal="left" vertical="center"/>
    </xf>
    <xf numFmtId="2" fontId="0" fillId="7" borderId="4" xfId="0" applyNumberFormat="1" applyFill="1" applyBorder="1" applyAlignment="1">
      <alignment horizontal="left" vertical="center"/>
    </xf>
    <xf numFmtId="0" fontId="20" fillId="2" borderId="3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10" borderId="24" xfId="0" applyFont="1" applyFill="1" applyBorder="1" applyAlignment="1">
      <alignment wrapText="1"/>
    </xf>
    <xf numFmtId="0" fontId="1" fillId="11" borderId="4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 wrapText="1"/>
    </xf>
    <xf numFmtId="4" fontId="0" fillId="8" borderId="4" xfId="0" applyNumberFormat="1" applyFill="1" applyBorder="1" applyAlignment="1">
      <alignment horizontal="right" vertical="center"/>
    </xf>
    <xf numFmtId="4" fontId="0" fillId="8" borderId="5" xfId="0" applyNumberFormat="1" applyFill="1" applyBorder="1" applyAlignment="1">
      <alignment horizontal="right" vertical="center"/>
    </xf>
    <xf numFmtId="4" fontId="0" fillId="9" borderId="24" xfId="0" applyNumberFormat="1" applyFill="1" applyBorder="1" applyAlignment="1">
      <alignment horizontal="right" vertical="center"/>
    </xf>
    <xf numFmtId="4" fontId="0" fillId="9" borderId="27" xfId="0" applyNumberFormat="1" applyFill="1" applyBorder="1" applyAlignment="1">
      <alignment horizontal="right" vertical="center"/>
    </xf>
    <xf numFmtId="4" fontId="0" fillId="9" borderId="21" xfId="0" applyNumberFormat="1" applyFill="1" applyBorder="1" applyAlignment="1">
      <alignment horizontal="right" vertical="center"/>
    </xf>
    <xf numFmtId="4" fontId="19" fillId="10" borderId="39" xfId="0" applyNumberFormat="1" applyFont="1" applyFill="1" applyBorder="1" applyAlignment="1">
      <alignment vertical="center"/>
    </xf>
    <xf numFmtId="4" fontId="19" fillId="10" borderId="40" xfId="0" applyNumberFormat="1" applyFont="1" applyFill="1" applyBorder="1" applyAlignment="1">
      <alignment vertical="center"/>
    </xf>
    <xf numFmtId="4" fontId="19" fillId="10" borderId="41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  <xf numFmtId="4" fontId="0" fillId="10" borderId="27" xfId="0" applyNumberFormat="1" applyFill="1" applyBorder="1" applyAlignment="1">
      <alignment horizontal="right"/>
    </xf>
    <xf numFmtId="4" fontId="0" fillId="10" borderId="21" xfId="0" applyNumberFormat="1" applyFill="1" applyBorder="1" applyAlignment="1">
      <alignment horizontal="right"/>
    </xf>
    <xf numFmtId="49" fontId="5" fillId="0" borderId="0" xfId="0" applyNumberFormat="1" applyFont="1" applyBorder="1" applyAlignment="1">
      <alignment horizontal="center" vertical="center"/>
    </xf>
    <xf numFmtId="2" fontId="19" fillId="10" borderId="38" xfId="0" applyNumberFormat="1" applyFont="1" applyFill="1" applyBorder="1" applyAlignment="1">
      <alignment vertical="center"/>
    </xf>
    <xf numFmtId="2" fontId="0" fillId="0" borderId="4" xfId="0" applyNumberFormat="1" applyBorder="1" applyAlignment="1">
      <alignment horizontal="right"/>
    </xf>
    <xf numFmtId="0" fontId="19" fillId="2" borderId="31" xfId="0" applyFont="1" applyFill="1" applyBorder="1" applyAlignment="1">
      <alignment vertical="center" wrapText="1"/>
    </xf>
    <xf numFmtId="0" fontId="19" fillId="2" borderId="20" xfId="0" applyFont="1" applyFill="1" applyBorder="1" applyAlignment="1">
      <alignment vertical="center" wrapText="1"/>
    </xf>
    <xf numFmtId="0" fontId="19" fillId="2" borderId="16" xfId="0" applyFont="1" applyFill="1" applyBorder="1" applyAlignment="1">
      <alignment vertical="center" wrapText="1"/>
    </xf>
    <xf numFmtId="4" fontId="19" fillId="10" borderId="35" xfId="0" applyNumberFormat="1" applyFont="1" applyFill="1" applyBorder="1" applyAlignment="1">
      <alignment vertical="center"/>
    </xf>
    <xf numFmtId="4" fontId="19" fillId="10" borderId="36" xfId="0" applyNumberFormat="1" applyFont="1" applyFill="1" applyBorder="1" applyAlignment="1">
      <alignment vertical="center"/>
    </xf>
    <xf numFmtId="4" fontId="19" fillId="10" borderId="37" xfId="0" applyNumberFormat="1" applyFont="1" applyFill="1" applyBorder="1" applyAlignment="1">
      <alignment vertical="center"/>
    </xf>
    <xf numFmtId="0" fontId="13" fillId="0" borderId="9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2" fontId="0" fillId="7" borderId="8" xfId="0" applyNumberFormat="1" applyFill="1" applyBorder="1" applyAlignment="1">
      <alignment horizontal="left" vertical="center"/>
    </xf>
    <xf numFmtId="4" fontId="0" fillId="8" borderId="8" xfId="0" applyNumberFormat="1" applyFill="1" applyBorder="1" applyAlignment="1">
      <alignment horizontal="right" vertical="center"/>
    </xf>
    <xf numFmtId="0" fontId="14" fillId="0" borderId="24" xfId="0" applyFont="1" applyBorder="1" applyAlignment="1">
      <alignment horizontal="center" vertical="center"/>
    </xf>
    <xf numFmtId="49" fontId="14" fillId="0" borderId="27" xfId="0" applyNumberFormat="1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/>
    </xf>
    <xf numFmtId="49" fontId="6" fillId="0" borderId="27" xfId="0" applyNumberFormat="1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49" fontId="13" fillId="0" borderId="8" xfId="0" applyNumberFormat="1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0" fillId="7" borderId="8" xfId="0" applyFill="1" applyBorder="1" applyAlignment="1">
      <alignment horizontal="left" vertical="center"/>
    </xf>
    <xf numFmtId="0" fontId="14" fillId="0" borderId="24" xfId="0" applyFont="1" applyBorder="1" applyAlignment="1">
      <alignment horizontal="left" vertical="center"/>
    </xf>
    <xf numFmtId="49" fontId="14" fillId="0" borderId="27" xfId="0" applyNumberFormat="1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/>
    </xf>
    <xf numFmtId="49" fontId="13" fillId="0" borderId="33" xfId="0" applyNumberFormat="1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/>
    </xf>
    <xf numFmtId="0" fontId="14" fillId="0" borderId="27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49" fontId="6" fillId="0" borderId="27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center" vertical="center" wrapText="1"/>
    </xf>
    <xf numFmtId="49" fontId="4" fillId="0" borderId="33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20" fillId="2" borderId="27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2" fontId="0" fillId="7" borderId="5" xfId="0" applyNumberFormat="1" applyFill="1" applyBorder="1" applyAlignment="1">
      <alignment horizontal="left" vertical="center"/>
    </xf>
    <xf numFmtId="0" fontId="10" fillId="0" borderId="43" xfId="0" applyFont="1" applyBorder="1" applyAlignment="1">
      <alignment vertical="center" wrapText="1"/>
    </xf>
    <xf numFmtId="4" fontId="0" fillId="9" borderId="22" xfId="0" applyNumberFormat="1" applyFill="1" applyBorder="1" applyAlignment="1">
      <alignment horizontal="right" vertical="center"/>
    </xf>
    <xf numFmtId="0" fontId="6" fillId="2" borderId="43" xfId="0" applyFont="1" applyFill="1" applyBorder="1" applyAlignment="1">
      <alignment horizontal="center" vertical="center" wrapText="1"/>
    </xf>
    <xf numFmtId="2" fontId="19" fillId="10" borderId="43" xfId="0" applyNumberFormat="1" applyFont="1" applyFill="1" applyBorder="1" applyAlignment="1">
      <alignment vertical="center"/>
    </xf>
    <xf numFmtId="4" fontId="0" fillId="8" borderId="52" xfId="0" applyNumberFormat="1" applyFill="1" applyBorder="1" applyAlignment="1">
      <alignment horizontal="right" vertical="center"/>
    </xf>
    <xf numFmtId="4" fontId="0" fillId="8" borderId="36" xfId="0" applyNumberFormat="1" applyFill="1" applyBorder="1" applyAlignment="1">
      <alignment horizontal="right" vertical="center"/>
    </xf>
    <xf numFmtId="0" fontId="0" fillId="0" borderId="36" xfId="0" applyBorder="1"/>
    <xf numFmtId="0" fontId="2" fillId="0" borderId="5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4" fontId="0" fillId="8" borderId="51" xfId="0" applyNumberFormat="1" applyFill="1" applyBorder="1" applyAlignment="1">
      <alignment horizontal="right" vertical="center"/>
    </xf>
    <xf numFmtId="4" fontId="0" fillId="9" borderId="43" xfId="0" applyNumberFormat="1" applyFill="1" applyBorder="1" applyAlignment="1">
      <alignment horizontal="right" vertical="center"/>
    </xf>
    <xf numFmtId="0" fontId="13" fillId="0" borderId="6" xfId="0" applyFont="1" applyBorder="1" applyAlignment="1">
      <alignment horizontal="left" vertical="center" wrapText="1"/>
    </xf>
    <xf numFmtId="0" fontId="1" fillId="12" borderId="17" xfId="0" applyFont="1" applyFill="1" applyBorder="1" applyAlignment="1">
      <alignment horizontal="center" vertical="center"/>
    </xf>
    <xf numFmtId="0" fontId="1" fillId="12" borderId="20" xfId="0" applyFont="1" applyFill="1" applyBorder="1" applyAlignment="1">
      <alignment horizontal="center" vertical="center"/>
    </xf>
    <xf numFmtId="0" fontId="1" fillId="12" borderId="10" xfId="0" applyFont="1" applyFill="1" applyBorder="1" applyAlignment="1">
      <alignment horizontal="center" vertical="center"/>
    </xf>
    <xf numFmtId="0" fontId="25" fillId="7" borderId="3" xfId="0" applyFont="1" applyFill="1" applyBorder="1" applyAlignment="1">
      <alignment horizontal="center" vertical="center" wrapText="1"/>
    </xf>
    <xf numFmtId="0" fontId="24" fillId="7" borderId="2" xfId="0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5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35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36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0" fontId="19" fillId="2" borderId="37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left" vertical="center"/>
    </xf>
    <xf numFmtId="0" fontId="6" fillId="4" borderId="18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4" borderId="26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/>
    </xf>
    <xf numFmtId="0" fontId="2" fillId="2" borderId="51" xfId="0" applyFont="1" applyFill="1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36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36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3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5" fillId="4" borderId="36" xfId="0" applyFont="1" applyFill="1" applyBorder="1" applyAlignment="1">
      <alignment horizontal="center" vertical="center"/>
    </xf>
    <xf numFmtId="0" fontId="14" fillId="2" borderId="51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/>
    </xf>
    <xf numFmtId="0" fontId="15" fillId="4" borderId="3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51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51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20" fillId="2" borderId="3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36" xfId="0" applyFont="1" applyFill="1" applyBorder="1" applyAlignment="1">
      <alignment horizontal="center" vertical="center"/>
    </xf>
    <xf numFmtId="0" fontId="14" fillId="4" borderId="35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36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36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5" fillId="6" borderId="3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6" fillId="6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14" fillId="2" borderId="30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8" fillId="4" borderId="26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20" fillId="2" borderId="30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/>
    </xf>
    <xf numFmtId="0" fontId="14" fillId="2" borderId="23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35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left" vertical="center"/>
    </xf>
    <xf numFmtId="0" fontId="14" fillId="4" borderId="12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17" xfId="0" applyFont="1" applyFill="1" applyBorder="1" applyAlignment="1">
      <alignment horizontal="left" vertical="center"/>
    </xf>
    <xf numFmtId="0" fontId="14" fillId="4" borderId="4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0" fillId="2" borderId="23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22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9" fillId="2" borderId="44" xfId="0" applyFont="1" applyFill="1" applyBorder="1" applyAlignment="1">
      <alignment horizontal="center" vertical="center" wrapText="1"/>
    </xf>
    <xf numFmtId="0" fontId="19" fillId="2" borderId="45" xfId="0" applyFont="1" applyFill="1" applyBorder="1" applyAlignment="1">
      <alignment horizontal="center" vertical="center" wrapText="1"/>
    </xf>
    <xf numFmtId="0" fontId="19" fillId="2" borderId="46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2" borderId="50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20" fillId="2" borderId="42" xfId="0" applyFont="1" applyFill="1" applyBorder="1" applyAlignment="1">
      <alignment horizontal="center" vertical="center"/>
    </xf>
    <xf numFmtId="0" fontId="20" fillId="2" borderId="33" xfId="0" applyFont="1" applyFill="1" applyBorder="1" applyAlignment="1">
      <alignment horizontal="center" vertical="center"/>
    </xf>
    <xf numFmtId="0" fontId="20" fillId="2" borderId="27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8CB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41</xdr:row>
      <xdr:rowOff>0</xdr:rowOff>
    </xdr:from>
    <xdr:ext cx="1303854" cy="0"/>
    <xdr:pic>
      <xdr:nvPicPr>
        <xdr:cNvPr id="3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2F173401-D7EF-4494-BB04-9ED6AC62A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8860" y="17167860"/>
          <a:ext cx="1303854" cy="0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10</xdr:row>
      <xdr:rowOff>0</xdr:rowOff>
    </xdr:from>
    <xdr:ext cx="1314834" cy="0"/>
    <xdr:pic>
      <xdr:nvPicPr>
        <xdr:cNvPr id="2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1A85A1F6-49F1-49AF-86C4-AC779411B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1809750"/>
          <a:ext cx="1314834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314835" cy="0"/>
    <xdr:pic>
      <xdr:nvPicPr>
        <xdr:cNvPr id="3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A3AB390B-F49E-4302-B97D-3E8045C557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5610225"/>
          <a:ext cx="1314835" cy="0"/>
        </a:xfrm>
        <a:prstGeom prst="rect">
          <a:avLst/>
        </a:prstGeom>
        <a:noFill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50</xdr:row>
      <xdr:rowOff>0</xdr:rowOff>
    </xdr:from>
    <xdr:ext cx="1314834" cy="0"/>
    <xdr:pic>
      <xdr:nvPicPr>
        <xdr:cNvPr id="2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26E3C0DE-58E3-481E-A199-58D9D77DB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9048750"/>
          <a:ext cx="1314834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52</xdr:row>
      <xdr:rowOff>0</xdr:rowOff>
    </xdr:from>
    <xdr:ext cx="281940" cy="0"/>
    <xdr:pic>
      <xdr:nvPicPr>
        <xdr:cNvPr id="3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8B2D018B-4AF4-4281-883C-83937F0BE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9410700"/>
          <a:ext cx="2819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53</xdr:row>
      <xdr:rowOff>0</xdr:rowOff>
    </xdr:from>
    <xdr:ext cx="755701" cy="0"/>
    <xdr:pic>
      <xdr:nvPicPr>
        <xdr:cNvPr id="4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2AC7BC7D-613C-4392-8CFA-4A7701957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9591675"/>
          <a:ext cx="755701" cy="0"/>
        </a:xfrm>
        <a:prstGeom prst="rect">
          <a:avLst/>
        </a:prstGeom>
        <a:noFill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51</xdr:row>
      <xdr:rowOff>0</xdr:rowOff>
    </xdr:from>
    <xdr:ext cx="1314835" cy="0"/>
    <xdr:pic>
      <xdr:nvPicPr>
        <xdr:cNvPr id="2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F78843C3-2703-4B33-8408-1A29074E7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9229725"/>
          <a:ext cx="1314835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64</xdr:row>
      <xdr:rowOff>0</xdr:rowOff>
    </xdr:from>
    <xdr:ext cx="1314835" cy="0"/>
    <xdr:pic>
      <xdr:nvPicPr>
        <xdr:cNvPr id="3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BBF8B993-5CEF-4E68-B652-2FD67FE56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11582400"/>
          <a:ext cx="1314835" cy="0"/>
        </a:xfrm>
        <a:prstGeom prst="rect">
          <a:avLst/>
        </a:prstGeom>
        <a:noFill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21</xdr:row>
      <xdr:rowOff>0</xdr:rowOff>
    </xdr:from>
    <xdr:ext cx="1311474" cy="0"/>
    <xdr:pic>
      <xdr:nvPicPr>
        <xdr:cNvPr id="2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B302C532-F797-47E4-AB78-6B4E6AB65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3800475"/>
          <a:ext cx="1311474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311474" cy="0"/>
    <xdr:pic>
      <xdr:nvPicPr>
        <xdr:cNvPr id="3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9BA5832C-DED6-4B4F-86C6-53A3FC21C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6153150"/>
          <a:ext cx="1311474" cy="0"/>
        </a:xfrm>
        <a:prstGeom prst="rect">
          <a:avLst/>
        </a:prstGeom>
        <a:noFill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40</xdr:row>
      <xdr:rowOff>0</xdr:rowOff>
    </xdr:from>
    <xdr:ext cx="1311473" cy="0"/>
    <xdr:pic>
      <xdr:nvPicPr>
        <xdr:cNvPr id="2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BF917014-04A0-4FB5-851B-80C7D9D60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7239000"/>
          <a:ext cx="1311473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281940" cy="0"/>
    <xdr:pic>
      <xdr:nvPicPr>
        <xdr:cNvPr id="3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99E95A6F-F853-4302-8779-E1CA54E9E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7600950"/>
          <a:ext cx="281940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43</xdr:row>
      <xdr:rowOff>0</xdr:rowOff>
    </xdr:from>
    <xdr:ext cx="755701" cy="0"/>
    <xdr:pic>
      <xdr:nvPicPr>
        <xdr:cNvPr id="4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6830BDE3-7161-46B5-A38F-3407B1993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7781925"/>
          <a:ext cx="755701" cy="0"/>
        </a:xfrm>
        <a:prstGeom prst="rect">
          <a:avLst/>
        </a:prstGeom>
        <a:noFill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20</xdr:row>
      <xdr:rowOff>0</xdr:rowOff>
    </xdr:from>
    <xdr:ext cx="1316236" cy="0"/>
    <xdr:pic>
      <xdr:nvPicPr>
        <xdr:cNvPr id="2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4CB5867C-475F-4A9E-B667-B4307B6E49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3619500"/>
          <a:ext cx="1316236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0</xdr:rowOff>
    </xdr:from>
    <xdr:ext cx="1316236" cy="0"/>
    <xdr:pic>
      <xdr:nvPicPr>
        <xdr:cNvPr id="3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2955660D-7021-4BC0-A77A-105D0C92D2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5972175"/>
          <a:ext cx="1316236" cy="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46</xdr:row>
      <xdr:rowOff>0</xdr:rowOff>
    </xdr:from>
    <xdr:ext cx="1316236" cy="0"/>
    <xdr:pic>
      <xdr:nvPicPr>
        <xdr:cNvPr id="4" name="Picture 10" descr="http://katalog.ekatalog.biz/katimg/t/97966001663/97966001663_s.jpg">
          <a:extLst>
            <a:ext uri="{FF2B5EF4-FFF2-40B4-BE49-F238E27FC236}">
              <a16:creationId xmlns:a16="http://schemas.microsoft.com/office/drawing/2014/main" id="{76C16D32-EA4C-401B-8420-8DC437EAA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8324850"/>
          <a:ext cx="1316236" cy="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E21"/>
  <sheetViews>
    <sheetView tabSelected="1" topLeftCell="A7" zoomScale="115" zoomScaleNormal="115" workbookViewId="0">
      <selection activeCell="E16" sqref="E16"/>
    </sheetView>
  </sheetViews>
  <sheetFormatPr defaultRowHeight="14.4"/>
  <cols>
    <col min="2" max="2" width="20" customWidth="1"/>
    <col min="3" max="3" width="16.6640625" customWidth="1"/>
    <col min="4" max="4" width="15.33203125" customWidth="1"/>
    <col min="5" max="5" width="18.5546875" customWidth="1"/>
  </cols>
  <sheetData>
    <row r="6" spans="2:5" ht="22.95" customHeight="1">
      <c r="B6" s="206" t="s">
        <v>133</v>
      </c>
      <c r="C6" s="207"/>
      <c r="D6" s="207"/>
      <c r="E6" s="208"/>
    </row>
    <row r="7" spans="2:5" ht="28.8">
      <c r="B7" s="113" t="s">
        <v>122</v>
      </c>
      <c r="C7" s="114" t="s">
        <v>130</v>
      </c>
      <c r="D7" s="113" t="s">
        <v>112</v>
      </c>
      <c r="E7" s="114" t="s">
        <v>131</v>
      </c>
    </row>
    <row r="8" spans="2:5" ht="21" customHeight="1">
      <c r="B8" s="110" t="s">
        <v>121</v>
      </c>
      <c r="C8" s="129">
        <f>'ZŠ Bruselská '!G49</f>
        <v>0</v>
      </c>
      <c r="D8" s="129">
        <f>'ZŠ Bruselská '!G50</f>
        <v>0</v>
      </c>
      <c r="E8" s="129">
        <f>'ZŠ Bruselská '!G51</f>
        <v>0</v>
      </c>
    </row>
    <row r="9" spans="2:5" ht="19.95" customHeight="1">
      <c r="B9" s="110" t="s">
        <v>123</v>
      </c>
      <c r="C9" s="123">
        <f>'ZŠ Družicová'!G42</f>
        <v>0</v>
      </c>
      <c r="D9" s="123">
        <f>'ZŠ Družicová'!G43</f>
        <v>0</v>
      </c>
      <c r="E9" s="123">
        <f>'ZŠ Družicová'!G44</f>
        <v>0</v>
      </c>
    </row>
    <row r="10" spans="2:5" ht="21" customHeight="1">
      <c r="B10" s="110" t="s">
        <v>124</v>
      </c>
      <c r="C10" s="123">
        <f>'ZŠ Jenisejská'!G63</f>
        <v>0</v>
      </c>
      <c r="D10" s="123">
        <f>'ZŠ Jenisejská'!G64</f>
        <v>0</v>
      </c>
      <c r="E10" s="123">
        <f>'ZŠ Jenisejská'!G65</f>
        <v>0</v>
      </c>
    </row>
    <row r="11" spans="2:5" ht="19.2" customHeight="1">
      <c r="B11" s="110" t="s">
        <v>125</v>
      </c>
      <c r="C11" s="123">
        <f>'ZŠ Krosnianska'!G67</f>
        <v>0</v>
      </c>
      <c r="D11" s="123">
        <f>'ZŠ Krosnianska'!G68</f>
        <v>0</v>
      </c>
      <c r="E11" s="123">
        <f>'ZŠ Krosnianska'!G69</f>
        <v>0</v>
      </c>
    </row>
    <row r="12" spans="2:5" ht="19.2" customHeight="1">
      <c r="B12" s="110" t="s">
        <v>126</v>
      </c>
      <c r="C12" s="123">
        <f>'ZŠ L. Novomestského'!G71</f>
        <v>0</v>
      </c>
      <c r="D12" s="123">
        <f>'ZŠ L. Novomestského'!G72</f>
        <v>0</v>
      </c>
      <c r="E12" s="123">
        <f>'ZŠ L. Novomestského'!G73</f>
        <v>0</v>
      </c>
    </row>
    <row r="13" spans="2:5" ht="21" customHeight="1">
      <c r="B13" s="110" t="s">
        <v>127</v>
      </c>
      <c r="C13" s="123">
        <f>'ZŠ Polianska'!G44</f>
        <v>0</v>
      </c>
      <c r="D13" s="123">
        <f>'ZŠ Polianska'!G45</f>
        <v>0</v>
      </c>
      <c r="E13" s="123">
        <f>'ZŠ Polianska'!G46</f>
        <v>0</v>
      </c>
    </row>
    <row r="14" spans="2:5" ht="19.95" customHeight="1">
      <c r="B14" s="110" t="s">
        <v>128</v>
      </c>
      <c r="C14" s="123">
        <f>'ZŠ Staničná'!G52</f>
        <v>0</v>
      </c>
      <c r="D14" s="123">
        <f>'ZŠ Staničná'!G53</f>
        <v>0</v>
      </c>
      <c r="E14" s="123">
        <f>'ZŠ Staničná'!G54</f>
        <v>0</v>
      </c>
    </row>
    <row r="15" spans="2:5" ht="21" customHeight="1" thickBot="1">
      <c r="B15" s="111" t="s">
        <v>129</v>
      </c>
      <c r="C15" s="124">
        <f>'ZŠ Požiarnická'!G55</f>
        <v>0</v>
      </c>
      <c r="D15" s="124">
        <f>'ZŠ Požiarnická'!G56</f>
        <v>0</v>
      </c>
      <c r="E15" s="124">
        <f>'ZŠ Požiarnická'!G57</f>
        <v>0</v>
      </c>
    </row>
    <row r="16" spans="2:5" ht="29.4" thickBot="1">
      <c r="B16" s="112" t="s">
        <v>132</v>
      </c>
      <c r="C16" s="125">
        <f>SUM(C8:C15)</f>
        <v>0</v>
      </c>
      <c r="D16" s="125">
        <f>SUM(D8:D15)</f>
        <v>0</v>
      </c>
      <c r="E16" s="126">
        <f>SUM(E8:E15)</f>
        <v>0</v>
      </c>
    </row>
    <row r="17" spans="2:5" ht="15" thickBot="1"/>
    <row r="18" spans="2:5" ht="15" thickBot="1">
      <c r="B18" s="193" t="s">
        <v>134</v>
      </c>
      <c r="C18" s="209" t="s">
        <v>138</v>
      </c>
      <c r="D18" s="210"/>
      <c r="E18" s="211"/>
    </row>
    <row r="19" spans="2:5" ht="15" thickBot="1">
      <c r="B19" s="193" t="s">
        <v>135</v>
      </c>
      <c r="C19" s="209" t="s">
        <v>138</v>
      </c>
      <c r="D19" s="210"/>
      <c r="E19" s="211"/>
    </row>
    <row r="20" spans="2:5" ht="42" thickBot="1">
      <c r="B20" s="193" t="s">
        <v>136</v>
      </c>
      <c r="C20" s="209" t="s">
        <v>138</v>
      </c>
      <c r="D20" s="210"/>
      <c r="E20" s="211"/>
    </row>
    <row r="21" spans="2:5" ht="15" thickBot="1">
      <c r="B21" s="193" t="s">
        <v>137</v>
      </c>
      <c r="C21" s="209" t="s">
        <v>138</v>
      </c>
      <c r="D21" s="210"/>
      <c r="E21" s="211"/>
    </row>
  </sheetData>
  <mergeCells count="5">
    <mergeCell ref="B6:E6"/>
    <mergeCell ref="C18:E18"/>
    <mergeCell ref="C19:E19"/>
    <mergeCell ref="C20:E20"/>
    <mergeCell ref="C21:E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5264F-1BBF-4343-85A0-7A32F64F35CD}">
  <sheetPr>
    <pageSetUpPr fitToPage="1"/>
  </sheetPr>
  <dimension ref="A1:I51"/>
  <sheetViews>
    <sheetView view="pageBreakPreview" topLeftCell="A43" zoomScale="85" zoomScaleNormal="100" zoomScaleSheetLayoutView="85" workbookViewId="0">
      <selection activeCell="I45" sqref="I45"/>
    </sheetView>
  </sheetViews>
  <sheetFormatPr defaultRowHeight="14.4"/>
  <cols>
    <col min="1" max="1" width="4" customWidth="1"/>
    <col min="2" max="2" width="12.5546875" customWidth="1"/>
    <col min="3" max="3" width="21.33203125" customWidth="1"/>
    <col min="4" max="4" width="9.44140625" customWidth="1"/>
    <col min="5" max="5" width="10.5546875" customWidth="1"/>
    <col min="6" max="6" width="17" customWidth="1"/>
    <col min="7" max="7" width="16.6640625" customWidth="1"/>
    <col min="9" max="9" width="15.6640625" customWidth="1"/>
  </cols>
  <sheetData>
    <row r="1" spans="1:9">
      <c r="A1" s="212" t="s">
        <v>40</v>
      </c>
      <c r="B1" s="213"/>
      <c r="C1" s="214" t="s">
        <v>39</v>
      </c>
      <c r="D1" s="214"/>
      <c r="E1" s="214"/>
      <c r="F1" s="214"/>
      <c r="G1" s="214"/>
      <c r="H1" s="214"/>
      <c r="I1" s="215"/>
    </row>
    <row r="2" spans="1:9">
      <c r="A2" s="216"/>
      <c r="B2" s="217"/>
      <c r="C2" s="218" t="s">
        <v>15</v>
      </c>
      <c r="D2" s="218"/>
      <c r="E2" s="218"/>
      <c r="F2" s="218"/>
      <c r="G2" s="218"/>
      <c r="H2" s="218"/>
      <c r="I2" s="219"/>
    </row>
    <row r="3" spans="1:9">
      <c r="A3" s="220" t="s">
        <v>38</v>
      </c>
      <c r="B3" s="221"/>
      <c r="C3" s="222" t="s">
        <v>37</v>
      </c>
      <c r="D3" s="222"/>
      <c r="E3" s="222"/>
      <c r="F3" s="222"/>
      <c r="G3" s="222"/>
      <c r="H3" s="222"/>
      <c r="I3" s="223"/>
    </row>
    <row r="4" spans="1:9">
      <c r="A4" s="220" t="s">
        <v>36</v>
      </c>
      <c r="B4" s="221"/>
      <c r="C4" s="224" t="s">
        <v>35</v>
      </c>
      <c r="D4" s="224"/>
      <c r="E4" s="224"/>
      <c r="F4" s="224"/>
      <c r="G4" s="224"/>
      <c r="H4" s="224"/>
      <c r="I4" s="225"/>
    </row>
    <row r="5" spans="1:9">
      <c r="A5" s="226"/>
      <c r="B5" s="227"/>
      <c r="C5" s="232"/>
      <c r="D5" s="233"/>
      <c r="E5" s="233"/>
      <c r="F5" s="233"/>
      <c r="G5" s="233"/>
      <c r="H5" s="233"/>
      <c r="I5" s="234"/>
    </row>
    <row r="6" spans="1:9">
      <c r="A6" s="228" t="s">
        <v>19</v>
      </c>
      <c r="B6" s="229"/>
      <c r="C6" s="230" t="s">
        <v>34</v>
      </c>
      <c r="D6" s="230"/>
      <c r="E6" s="230"/>
      <c r="F6" s="230"/>
      <c r="G6" s="230"/>
      <c r="H6" s="230"/>
      <c r="I6" s="231"/>
    </row>
    <row r="7" spans="1:9">
      <c r="A7" s="239" t="s">
        <v>28</v>
      </c>
      <c r="B7" s="240"/>
      <c r="C7" s="230" t="s">
        <v>27</v>
      </c>
      <c r="D7" s="230"/>
      <c r="E7" s="230"/>
      <c r="F7" s="230"/>
      <c r="G7" s="230"/>
      <c r="H7" s="230"/>
      <c r="I7" s="231"/>
    </row>
    <row r="8" spans="1:9" ht="15" thickBot="1">
      <c r="A8" s="241"/>
      <c r="B8" s="242"/>
      <c r="C8" s="242" t="s">
        <v>15</v>
      </c>
      <c r="D8" s="242"/>
      <c r="E8" s="242"/>
      <c r="F8" s="242"/>
      <c r="G8" s="242"/>
      <c r="H8" s="242"/>
      <c r="I8" s="243"/>
    </row>
    <row r="9" spans="1:9" ht="53.4" thickBot="1">
      <c r="A9" s="157" t="s">
        <v>14</v>
      </c>
      <c r="B9" s="158" t="s">
        <v>13</v>
      </c>
      <c r="C9" s="159" t="s">
        <v>12</v>
      </c>
      <c r="D9" s="159" t="s">
        <v>11</v>
      </c>
      <c r="E9" s="159" t="s">
        <v>10</v>
      </c>
      <c r="F9" s="143" t="s">
        <v>106</v>
      </c>
      <c r="G9" s="143" t="s">
        <v>108</v>
      </c>
      <c r="H9" s="144" t="s">
        <v>112</v>
      </c>
      <c r="I9" s="145" t="s">
        <v>109</v>
      </c>
    </row>
    <row r="10" spans="1:9" ht="40.200000000000003" customHeight="1">
      <c r="A10" s="153">
        <v>1</v>
      </c>
      <c r="B10" s="154" t="s">
        <v>3</v>
      </c>
      <c r="C10" s="155" t="s">
        <v>33</v>
      </c>
      <c r="D10" s="155" t="s">
        <v>1</v>
      </c>
      <c r="E10" s="155">
        <v>16</v>
      </c>
      <c r="F10" s="138"/>
      <c r="G10" s="139">
        <f>ROUND(F10*E10,2)</f>
        <v>0</v>
      </c>
      <c r="H10" s="139">
        <f t="shared" ref="H10:H12" si="0">ROUND((G10*0.2),2)</f>
        <v>0</v>
      </c>
      <c r="I10" s="197">
        <f t="shared" ref="I10:I12" si="1">ROUND(G10+H10,2)</f>
        <v>0</v>
      </c>
    </row>
    <row r="11" spans="1:9" ht="40.200000000000003" customHeight="1">
      <c r="A11" s="13">
        <v>2</v>
      </c>
      <c r="B11" s="12" t="s">
        <v>3</v>
      </c>
      <c r="C11" s="10" t="s">
        <v>32</v>
      </c>
      <c r="D11" s="10" t="s">
        <v>31</v>
      </c>
      <c r="E11" s="16">
        <v>16</v>
      </c>
      <c r="F11" s="102"/>
      <c r="G11" s="115">
        <f>ROUND(F11*E11,2)</f>
        <v>0</v>
      </c>
      <c r="H11" s="115">
        <f t="shared" si="0"/>
        <v>0</v>
      </c>
      <c r="I11" s="198">
        <f t="shared" si="1"/>
        <v>0</v>
      </c>
    </row>
    <row r="12" spans="1:9" ht="50.4" customHeight="1" thickBot="1">
      <c r="A12" s="13">
        <v>3</v>
      </c>
      <c r="B12" s="12" t="s">
        <v>3</v>
      </c>
      <c r="C12" s="11" t="s">
        <v>30</v>
      </c>
      <c r="D12" s="10" t="s">
        <v>1</v>
      </c>
      <c r="E12" s="9">
        <v>1</v>
      </c>
      <c r="F12" s="102"/>
      <c r="G12" s="115">
        <f>ROUND(F12*E12,2)</f>
        <v>0</v>
      </c>
      <c r="H12" s="115">
        <f t="shared" si="0"/>
        <v>0</v>
      </c>
      <c r="I12" s="198">
        <f t="shared" si="1"/>
        <v>0</v>
      </c>
    </row>
    <row r="13" spans="1:9" ht="15" thickBot="1">
      <c r="A13" s="244" t="s">
        <v>20</v>
      </c>
      <c r="B13" s="245"/>
      <c r="C13" s="245"/>
      <c r="D13" s="245"/>
      <c r="E13" s="246"/>
      <c r="F13" s="188" t="s">
        <v>43</v>
      </c>
      <c r="G13" s="118">
        <f>ROUND(SUM(G10:G12),2)</f>
        <v>0</v>
      </c>
      <c r="H13" s="118">
        <f t="shared" ref="H13:I13" si="2">ROUND(SUM(H10:H12),2)</f>
        <v>0</v>
      </c>
      <c r="I13" s="119">
        <f t="shared" si="2"/>
        <v>0</v>
      </c>
    </row>
    <row r="14" spans="1:9">
      <c r="A14" s="17"/>
      <c r="B14" s="18"/>
      <c r="C14" s="17"/>
      <c r="D14" s="17"/>
      <c r="E14" s="17"/>
      <c r="F14" s="2"/>
      <c r="G14" s="2"/>
      <c r="H14" s="2"/>
      <c r="I14" s="1"/>
    </row>
    <row r="15" spans="1:9" ht="15" thickBot="1">
      <c r="A15" s="17"/>
      <c r="B15" s="18"/>
      <c r="C15" s="17"/>
      <c r="D15" s="17"/>
      <c r="E15" s="17"/>
      <c r="F15" s="2"/>
      <c r="G15" s="2"/>
      <c r="H15" s="2"/>
      <c r="I15" s="1"/>
    </row>
    <row r="16" spans="1:9">
      <c r="A16" s="235" t="s">
        <v>19</v>
      </c>
      <c r="B16" s="236"/>
      <c r="C16" s="237" t="s">
        <v>29</v>
      </c>
      <c r="D16" s="237"/>
      <c r="E16" s="237"/>
      <c r="F16" s="237"/>
      <c r="G16" s="237"/>
      <c r="H16" s="237"/>
      <c r="I16" s="238"/>
    </row>
    <row r="17" spans="1:9">
      <c r="A17" s="247" t="s">
        <v>28</v>
      </c>
      <c r="B17" s="248"/>
      <c r="C17" s="230" t="s">
        <v>27</v>
      </c>
      <c r="D17" s="230"/>
      <c r="E17" s="230"/>
      <c r="F17" s="230"/>
      <c r="G17" s="230"/>
      <c r="H17" s="230"/>
      <c r="I17" s="231"/>
    </row>
    <row r="18" spans="1:9" ht="15" thickBot="1">
      <c r="A18" s="249"/>
      <c r="B18" s="250"/>
      <c r="C18" s="242" t="s">
        <v>15</v>
      </c>
      <c r="D18" s="242"/>
      <c r="E18" s="242"/>
      <c r="F18" s="242"/>
      <c r="G18" s="242"/>
      <c r="H18" s="242"/>
      <c r="I18" s="243"/>
    </row>
    <row r="19" spans="1:9" ht="53.4" thickBot="1">
      <c r="A19" s="157" t="s">
        <v>14</v>
      </c>
      <c r="B19" s="158" t="s">
        <v>13</v>
      </c>
      <c r="C19" s="159" t="s">
        <v>12</v>
      </c>
      <c r="D19" s="159" t="s">
        <v>11</v>
      </c>
      <c r="E19" s="159" t="s">
        <v>10</v>
      </c>
      <c r="F19" s="143" t="s">
        <v>106</v>
      </c>
      <c r="G19" s="143" t="s">
        <v>108</v>
      </c>
      <c r="H19" s="144" t="s">
        <v>112</v>
      </c>
      <c r="I19" s="145" t="s">
        <v>109</v>
      </c>
    </row>
    <row r="20" spans="1:9" ht="40.200000000000003" customHeight="1">
      <c r="A20" s="153">
        <v>1</v>
      </c>
      <c r="B20" s="154" t="s">
        <v>3</v>
      </c>
      <c r="C20" s="155" t="s">
        <v>26</v>
      </c>
      <c r="D20" s="155" t="s">
        <v>1</v>
      </c>
      <c r="E20" s="155">
        <v>16</v>
      </c>
      <c r="F20" s="138"/>
      <c r="G20" s="139">
        <f>ROUND(F20*E20,2)</f>
        <v>0</v>
      </c>
      <c r="H20" s="139">
        <f t="shared" ref="H20:H22" si="3">ROUND((G20*0.2),2)</f>
        <v>0</v>
      </c>
      <c r="I20" s="197">
        <f t="shared" ref="I20:I22" si="4">ROUND(G20+H20,2)</f>
        <v>0</v>
      </c>
    </row>
    <row r="21" spans="1:9" ht="40.200000000000003" customHeight="1">
      <c r="A21" s="13">
        <v>2</v>
      </c>
      <c r="B21" s="12" t="s">
        <v>3</v>
      </c>
      <c r="C21" s="10" t="s">
        <v>22</v>
      </c>
      <c r="D21" s="10" t="s">
        <v>1</v>
      </c>
      <c r="E21" s="10">
        <v>16</v>
      </c>
      <c r="F21" s="102"/>
      <c r="G21" s="115">
        <f>ROUND(F21*E21,2)</f>
        <v>0</v>
      </c>
      <c r="H21" s="115">
        <f t="shared" si="3"/>
        <v>0</v>
      </c>
      <c r="I21" s="198">
        <f t="shared" si="4"/>
        <v>0</v>
      </c>
    </row>
    <row r="22" spans="1:9" ht="40.200000000000003" customHeight="1" thickBot="1">
      <c r="A22" s="13">
        <v>3</v>
      </c>
      <c r="B22" s="12" t="s">
        <v>3</v>
      </c>
      <c r="C22" s="11" t="s">
        <v>25</v>
      </c>
      <c r="D22" s="10" t="s">
        <v>1</v>
      </c>
      <c r="E22" s="9">
        <v>1</v>
      </c>
      <c r="F22" s="102"/>
      <c r="G22" s="115">
        <f>ROUND(F22*E22,2)</f>
        <v>0</v>
      </c>
      <c r="H22" s="115">
        <f t="shared" si="3"/>
        <v>0</v>
      </c>
      <c r="I22" s="198">
        <f t="shared" si="4"/>
        <v>0</v>
      </c>
    </row>
    <row r="23" spans="1:9" ht="40.200000000000003" customHeight="1" thickBot="1">
      <c r="A23" s="244" t="s">
        <v>20</v>
      </c>
      <c r="B23" s="245"/>
      <c r="C23" s="245"/>
      <c r="D23" s="245"/>
      <c r="E23" s="246"/>
      <c r="F23" s="188" t="s">
        <v>43</v>
      </c>
      <c r="G23" s="118">
        <f>ROUND(SUM(G20:G22),2)</f>
        <v>0</v>
      </c>
      <c r="H23" s="118">
        <f t="shared" ref="H23:I23" si="5">ROUND(SUM(H20:H22),2)</f>
        <v>0</v>
      </c>
      <c r="I23" s="119">
        <f t="shared" si="5"/>
        <v>0</v>
      </c>
    </row>
    <row r="24" spans="1:9">
      <c r="A24" s="17"/>
      <c r="B24" s="18"/>
      <c r="C24" s="17"/>
      <c r="D24" s="17"/>
      <c r="E24" s="17"/>
      <c r="F24" s="2"/>
      <c r="G24" s="2"/>
      <c r="H24" s="2"/>
      <c r="I24" s="1"/>
    </row>
    <row r="25" spans="1:9" ht="15" thickBot="1">
      <c r="A25" s="17"/>
      <c r="B25" s="18"/>
      <c r="C25" s="17"/>
      <c r="D25" s="17"/>
      <c r="E25" s="17"/>
      <c r="F25" s="2"/>
      <c r="G25" s="2"/>
      <c r="H25" s="2"/>
      <c r="I25" s="1"/>
    </row>
    <row r="26" spans="1:9">
      <c r="A26" s="235" t="s">
        <v>19</v>
      </c>
      <c r="B26" s="236"/>
      <c r="C26" s="237" t="s">
        <v>24</v>
      </c>
      <c r="D26" s="237"/>
      <c r="E26" s="237"/>
      <c r="F26" s="237"/>
      <c r="G26" s="237"/>
      <c r="H26" s="237"/>
      <c r="I26" s="238"/>
    </row>
    <row r="27" spans="1:9">
      <c r="A27" s="260" t="s">
        <v>17</v>
      </c>
      <c r="B27" s="261"/>
      <c r="C27" s="230" t="s">
        <v>16</v>
      </c>
      <c r="D27" s="230"/>
      <c r="E27" s="230"/>
      <c r="F27" s="230"/>
      <c r="G27" s="230"/>
      <c r="H27" s="230"/>
      <c r="I27" s="231"/>
    </row>
    <row r="28" spans="1:9" ht="15" thickBot="1">
      <c r="A28" s="262"/>
      <c r="B28" s="263"/>
      <c r="C28" s="242" t="s">
        <v>15</v>
      </c>
      <c r="D28" s="242"/>
      <c r="E28" s="242"/>
      <c r="F28" s="242"/>
      <c r="G28" s="242"/>
      <c r="H28" s="242"/>
      <c r="I28" s="243"/>
    </row>
    <row r="29" spans="1:9" ht="53.4" thickBot="1">
      <c r="A29" s="157" t="s">
        <v>14</v>
      </c>
      <c r="B29" s="158" t="s">
        <v>13</v>
      </c>
      <c r="C29" s="159" t="s">
        <v>12</v>
      </c>
      <c r="D29" s="159" t="s">
        <v>11</v>
      </c>
      <c r="E29" s="159" t="s">
        <v>10</v>
      </c>
      <c r="F29" s="143" t="s">
        <v>106</v>
      </c>
      <c r="G29" s="143" t="s">
        <v>108</v>
      </c>
      <c r="H29" s="144" t="s">
        <v>112</v>
      </c>
      <c r="I29" s="145" t="s">
        <v>109</v>
      </c>
    </row>
    <row r="30" spans="1:9" ht="40.200000000000003" customHeight="1">
      <c r="A30" s="153">
        <v>1</v>
      </c>
      <c r="B30" s="154" t="s">
        <v>3</v>
      </c>
      <c r="C30" s="155" t="s">
        <v>23</v>
      </c>
      <c r="D30" s="155" t="s">
        <v>1</v>
      </c>
      <c r="E30" s="155">
        <v>1</v>
      </c>
      <c r="F30" s="138"/>
      <c r="G30" s="139">
        <f>ROUND(F30*E30,2)</f>
        <v>0</v>
      </c>
      <c r="H30" s="139">
        <f t="shared" ref="H30:H32" si="6">ROUND((G30*0.2),2)</f>
        <v>0</v>
      </c>
      <c r="I30" s="197">
        <f t="shared" ref="I30:I32" si="7">ROUND(G30+H30,2)</f>
        <v>0</v>
      </c>
    </row>
    <row r="31" spans="1:9" ht="40.200000000000003" customHeight="1">
      <c r="A31" s="13">
        <v>2</v>
      </c>
      <c r="B31" s="12" t="s">
        <v>3</v>
      </c>
      <c r="C31" s="10" t="s">
        <v>22</v>
      </c>
      <c r="D31" s="10" t="s">
        <v>1</v>
      </c>
      <c r="E31" s="10">
        <v>16</v>
      </c>
      <c r="F31" s="102"/>
      <c r="G31" s="115">
        <f>ROUND(F31*E31,2)</f>
        <v>0</v>
      </c>
      <c r="H31" s="115">
        <f t="shared" si="6"/>
        <v>0</v>
      </c>
      <c r="I31" s="198">
        <f t="shared" si="7"/>
        <v>0</v>
      </c>
    </row>
    <row r="32" spans="1:9" ht="40.200000000000003" customHeight="1" thickBot="1">
      <c r="A32" s="13">
        <v>3</v>
      </c>
      <c r="B32" s="12" t="s">
        <v>3</v>
      </c>
      <c r="C32" s="11" t="s">
        <v>21</v>
      </c>
      <c r="D32" s="10" t="s">
        <v>1</v>
      </c>
      <c r="E32" s="9">
        <v>8</v>
      </c>
      <c r="F32" s="102"/>
      <c r="G32" s="115">
        <f>ROUND(F32*E32,2)</f>
        <v>0</v>
      </c>
      <c r="H32" s="115">
        <f t="shared" si="6"/>
        <v>0</v>
      </c>
      <c r="I32" s="198">
        <f t="shared" si="7"/>
        <v>0</v>
      </c>
    </row>
    <row r="33" spans="1:9" ht="40.200000000000003" customHeight="1" thickBot="1">
      <c r="A33" s="244" t="s">
        <v>20</v>
      </c>
      <c r="B33" s="245"/>
      <c r="C33" s="245"/>
      <c r="D33" s="245"/>
      <c r="E33" s="246"/>
      <c r="F33" s="188" t="s">
        <v>43</v>
      </c>
      <c r="G33" s="118">
        <f>ROUND(SUM(G30:G32),2)</f>
        <v>0</v>
      </c>
      <c r="H33" s="118">
        <f t="shared" ref="H33:I33" si="8">ROUND(SUM(H30:H32),2)</f>
        <v>0</v>
      </c>
      <c r="I33" s="119">
        <f t="shared" si="8"/>
        <v>0</v>
      </c>
    </row>
    <row r="34" spans="1:9">
      <c r="A34" s="17"/>
      <c r="B34" s="18"/>
      <c r="C34" s="17"/>
      <c r="D34" s="17"/>
      <c r="E34" s="17"/>
      <c r="F34" s="2"/>
      <c r="G34" s="2"/>
      <c r="H34" s="2"/>
      <c r="I34" s="1"/>
    </row>
    <row r="35" spans="1:9" ht="15" thickBot="1">
      <c r="A35" s="17"/>
      <c r="B35" s="18"/>
      <c r="C35" s="17"/>
      <c r="D35" s="17"/>
      <c r="E35" s="17"/>
      <c r="F35" s="2"/>
      <c r="G35" s="2"/>
      <c r="H35" s="2"/>
      <c r="I35" s="1"/>
    </row>
    <row r="36" spans="1:9">
      <c r="A36" s="264" t="s">
        <v>19</v>
      </c>
      <c r="B36" s="265"/>
      <c r="C36" s="237" t="s">
        <v>18</v>
      </c>
      <c r="D36" s="237"/>
      <c r="E36" s="237"/>
      <c r="F36" s="237"/>
      <c r="G36" s="237"/>
      <c r="H36" s="237"/>
      <c r="I36" s="238"/>
    </row>
    <row r="37" spans="1:9">
      <c r="A37" s="247" t="s">
        <v>17</v>
      </c>
      <c r="B37" s="248"/>
      <c r="C37" s="230" t="s">
        <v>16</v>
      </c>
      <c r="D37" s="230"/>
      <c r="E37" s="230"/>
      <c r="F37" s="230"/>
      <c r="G37" s="230"/>
      <c r="H37" s="230"/>
      <c r="I37" s="231"/>
    </row>
    <row r="38" spans="1:9" ht="15" thickBot="1">
      <c r="A38" s="266"/>
      <c r="B38" s="267"/>
      <c r="C38" s="268" t="s">
        <v>15</v>
      </c>
      <c r="D38" s="268"/>
      <c r="E38" s="268"/>
      <c r="F38" s="268"/>
      <c r="G38" s="268"/>
      <c r="H38" s="268"/>
      <c r="I38" s="269"/>
    </row>
    <row r="39" spans="1:9" ht="53.4" thickBot="1">
      <c r="A39" s="157" t="s">
        <v>14</v>
      </c>
      <c r="B39" s="159" t="s">
        <v>13</v>
      </c>
      <c r="C39" s="159" t="s">
        <v>12</v>
      </c>
      <c r="D39" s="159" t="s">
        <v>11</v>
      </c>
      <c r="E39" s="159" t="s">
        <v>10</v>
      </c>
      <c r="F39" s="143" t="s">
        <v>106</v>
      </c>
      <c r="G39" s="143" t="s">
        <v>108</v>
      </c>
      <c r="H39" s="144" t="s">
        <v>112</v>
      </c>
      <c r="I39" s="145" t="s">
        <v>109</v>
      </c>
    </row>
    <row r="40" spans="1:9" ht="52.95" customHeight="1">
      <c r="A40" s="153">
        <v>1</v>
      </c>
      <c r="B40" s="154" t="s">
        <v>3</v>
      </c>
      <c r="C40" s="186" t="s">
        <v>9</v>
      </c>
      <c r="D40" s="155" t="s">
        <v>1</v>
      </c>
      <c r="E40" s="187">
        <v>2</v>
      </c>
      <c r="F40" s="138"/>
      <c r="G40" s="139">
        <f t="shared" ref="G40:G46" si="9">ROUND(F40*E40,2)</f>
        <v>0</v>
      </c>
      <c r="H40" s="139">
        <f t="shared" ref="H40:H46" si="10">ROUND((G40*0.2),2)</f>
        <v>0</v>
      </c>
      <c r="I40" s="197">
        <f t="shared" ref="I40:I46" si="11">ROUND(G40+H40,2)</f>
        <v>0</v>
      </c>
    </row>
    <row r="41" spans="1:9" ht="52.95" customHeight="1">
      <c r="A41" s="13">
        <v>2</v>
      </c>
      <c r="B41" s="12" t="s">
        <v>3</v>
      </c>
      <c r="C41" s="11" t="s">
        <v>8</v>
      </c>
      <c r="D41" s="10" t="s">
        <v>1</v>
      </c>
      <c r="E41" s="9">
        <v>16</v>
      </c>
      <c r="F41" s="102"/>
      <c r="G41" s="115">
        <f t="shared" si="9"/>
        <v>0</v>
      </c>
      <c r="H41" s="115">
        <f t="shared" si="10"/>
        <v>0</v>
      </c>
      <c r="I41" s="198">
        <f t="shared" si="11"/>
        <v>0</v>
      </c>
    </row>
    <row r="42" spans="1:9" ht="52.95" customHeight="1">
      <c r="A42" s="13">
        <v>3</v>
      </c>
      <c r="B42" s="12" t="s">
        <v>3</v>
      </c>
      <c r="C42" s="11" t="s">
        <v>7</v>
      </c>
      <c r="D42" s="10" t="s">
        <v>1</v>
      </c>
      <c r="E42" s="9">
        <v>5</v>
      </c>
      <c r="F42" s="102"/>
      <c r="G42" s="115">
        <f t="shared" si="9"/>
        <v>0</v>
      </c>
      <c r="H42" s="115">
        <f t="shared" si="10"/>
        <v>0</v>
      </c>
      <c r="I42" s="198">
        <f t="shared" si="11"/>
        <v>0</v>
      </c>
    </row>
    <row r="43" spans="1:9" ht="52.95" customHeight="1">
      <c r="A43" s="13">
        <v>4</v>
      </c>
      <c r="B43" s="12" t="s">
        <v>3</v>
      </c>
      <c r="C43" s="11" t="s">
        <v>6</v>
      </c>
      <c r="D43" s="16" t="s">
        <v>1</v>
      </c>
      <c r="E43" s="15">
        <v>3</v>
      </c>
      <c r="F43" s="102"/>
      <c r="G43" s="115">
        <f t="shared" si="9"/>
        <v>0</v>
      </c>
      <c r="H43" s="115">
        <f t="shared" si="10"/>
        <v>0</v>
      </c>
      <c r="I43" s="198">
        <f t="shared" si="11"/>
        <v>0</v>
      </c>
    </row>
    <row r="44" spans="1:9" ht="52.95" customHeight="1">
      <c r="A44" s="13">
        <v>5</v>
      </c>
      <c r="B44" s="14" t="s">
        <v>3</v>
      </c>
      <c r="C44" s="11" t="s">
        <v>5</v>
      </c>
      <c r="D44" s="10" t="s">
        <v>1</v>
      </c>
      <c r="E44" s="9">
        <v>1</v>
      </c>
      <c r="F44" s="102"/>
      <c r="G44" s="115">
        <f t="shared" si="9"/>
        <v>0</v>
      </c>
      <c r="H44" s="115">
        <f t="shared" si="10"/>
        <v>0</v>
      </c>
      <c r="I44" s="198">
        <f t="shared" si="11"/>
        <v>0</v>
      </c>
    </row>
    <row r="45" spans="1:9" ht="52.95" customHeight="1">
      <c r="A45" s="13">
        <v>6</v>
      </c>
      <c r="B45" s="12" t="s">
        <v>3</v>
      </c>
      <c r="C45" s="11" t="s">
        <v>4</v>
      </c>
      <c r="D45" s="10" t="s">
        <v>1</v>
      </c>
      <c r="E45" s="9">
        <v>5</v>
      </c>
      <c r="F45" s="102"/>
      <c r="G45" s="115">
        <f t="shared" si="9"/>
        <v>0</v>
      </c>
      <c r="H45" s="115">
        <f t="shared" si="10"/>
        <v>0</v>
      </c>
      <c r="I45" s="198">
        <f t="shared" si="11"/>
        <v>0</v>
      </c>
    </row>
    <row r="46" spans="1:9" ht="52.95" customHeight="1" thickBot="1">
      <c r="A46" s="8">
        <v>7</v>
      </c>
      <c r="B46" s="7" t="s">
        <v>3</v>
      </c>
      <c r="C46" s="6" t="s">
        <v>2</v>
      </c>
      <c r="D46" s="5" t="s">
        <v>1</v>
      </c>
      <c r="E46" s="4">
        <v>1</v>
      </c>
      <c r="F46" s="102"/>
      <c r="G46" s="115">
        <f t="shared" si="9"/>
        <v>0</v>
      </c>
      <c r="H46" s="115">
        <f t="shared" si="10"/>
        <v>0</v>
      </c>
      <c r="I46" s="198">
        <f t="shared" si="11"/>
        <v>0</v>
      </c>
    </row>
    <row r="47" spans="1:9" ht="52.95" customHeight="1" thickBot="1">
      <c r="A47" s="244" t="s">
        <v>20</v>
      </c>
      <c r="B47" s="245"/>
      <c r="C47" s="245"/>
      <c r="D47" s="245"/>
      <c r="E47" s="246"/>
      <c r="F47" s="188" t="s">
        <v>43</v>
      </c>
      <c r="G47" s="118">
        <f>ROUND(SUM(G40:G46),2)</f>
        <v>0</v>
      </c>
      <c r="H47" s="118">
        <f t="shared" ref="H47:I47" si="12">ROUND(SUM(H40:H46),2)</f>
        <v>0</v>
      </c>
      <c r="I47" s="119">
        <f t="shared" si="12"/>
        <v>0</v>
      </c>
    </row>
    <row r="48" spans="1:9" ht="15" thickBot="1">
      <c r="A48" s="1"/>
      <c r="B48" s="3"/>
      <c r="C48" s="1"/>
      <c r="D48" s="1"/>
      <c r="E48" s="1"/>
      <c r="F48" s="2"/>
      <c r="G48" s="2"/>
      <c r="H48" s="2"/>
      <c r="I48" s="1"/>
    </row>
    <row r="49" spans="1:9" ht="31.8" thickBot="1">
      <c r="A49" s="251" t="s">
        <v>120</v>
      </c>
      <c r="B49" s="252"/>
      <c r="C49" s="252"/>
      <c r="D49" s="252"/>
      <c r="E49" s="253"/>
      <c r="F49" s="130" t="s">
        <v>110</v>
      </c>
      <c r="G49" s="128">
        <f>G13+G23+G33+G47</f>
        <v>0</v>
      </c>
      <c r="H49" s="2"/>
      <c r="I49" s="2"/>
    </row>
    <row r="50" spans="1:9" ht="16.2" thickBot="1">
      <c r="A50" s="254"/>
      <c r="B50" s="255"/>
      <c r="C50" s="255"/>
      <c r="D50" s="255"/>
      <c r="E50" s="256"/>
      <c r="F50" s="131" t="s">
        <v>107</v>
      </c>
      <c r="G50" s="128">
        <f>H13+H23+H33+H47</f>
        <v>0</v>
      </c>
      <c r="H50" s="2"/>
      <c r="I50" s="2"/>
    </row>
    <row r="51" spans="1:9" ht="31.8" thickBot="1">
      <c r="A51" s="257"/>
      <c r="B51" s="258"/>
      <c r="C51" s="258"/>
      <c r="D51" s="258"/>
      <c r="E51" s="259"/>
      <c r="F51" s="132" t="s">
        <v>111</v>
      </c>
      <c r="G51" s="196">
        <f>I13+I23+I33+I47</f>
        <v>0</v>
      </c>
      <c r="H51" s="2"/>
      <c r="I51" s="2"/>
    </row>
  </sheetData>
  <mergeCells count="39">
    <mergeCell ref="A49:E51"/>
    <mergeCell ref="A27:B27"/>
    <mergeCell ref="C27:I27"/>
    <mergeCell ref="A28:B28"/>
    <mergeCell ref="C28:I28"/>
    <mergeCell ref="A33:E33"/>
    <mergeCell ref="A36:B36"/>
    <mergeCell ref="C36:I36"/>
    <mergeCell ref="A37:B37"/>
    <mergeCell ref="C37:I37"/>
    <mergeCell ref="A38:B38"/>
    <mergeCell ref="C38:I38"/>
    <mergeCell ref="A47:E47"/>
    <mergeCell ref="A26:B26"/>
    <mergeCell ref="C26:I26"/>
    <mergeCell ref="A7:B7"/>
    <mergeCell ref="C7:I7"/>
    <mergeCell ref="A8:B8"/>
    <mergeCell ref="C8:I8"/>
    <mergeCell ref="A13:E13"/>
    <mergeCell ref="A16:B16"/>
    <mergeCell ref="C16:I16"/>
    <mergeCell ref="A17:B17"/>
    <mergeCell ref="C17:I17"/>
    <mergeCell ref="A18:B18"/>
    <mergeCell ref="C18:I18"/>
    <mergeCell ref="A23:E23"/>
    <mergeCell ref="A4:B4"/>
    <mergeCell ref="C4:I4"/>
    <mergeCell ref="A5:B5"/>
    <mergeCell ref="A6:B6"/>
    <mergeCell ref="C6:I6"/>
    <mergeCell ref="C5:I5"/>
    <mergeCell ref="A1:B1"/>
    <mergeCell ref="C1:I1"/>
    <mergeCell ref="A2:B2"/>
    <mergeCell ref="C2:I2"/>
    <mergeCell ref="A3:B3"/>
    <mergeCell ref="C3:I3"/>
  </mergeCells>
  <pageMargins left="0.7" right="0.7" top="0.75" bottom="0.75" header="0.3" footer="0.3"/>
  <pageSetup paperSize="9" scale="7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4"/>
  <sheetViews>
    <sheetView view="pageBreakPreview" topLeftCell="A31" zoomScale="55" zoomScaleNormal="70" zoomScaleSheetLayoutView="55" workbookViewId="0">
      <selection activeCell="H35" sqref="H35"/>
    </sheetView>
  </sheetViews>
  <sheetFormatPr defaultColWidth="9.109375" defaultRowHeight="14.4"/>
  <cols>
    <col min="1" max="1" width="5.44140625" style="19" customWidth="1"/>
    <col min="2" max="2" width="22.33203125" style="20" customWidth="1"/>
    <col min="3" max="3" width="28.44140625" style="19" customWidth="1"/>
    <col min="4" max="4" width="11.44140625" style="19" customWidth="1"/>
    <col min="5" max="5" width="11.6640625" style="19" customWidth="1"/>
    <col min="6" max="6" width="15.6640625" style="19" customWidth="1"/>
    <col min="7" max="7" width="16.6640625" style="19" customWidth="1"/>
    <col min="8" max="8" width="11.6640625" style="19" customWidth="1"/>
    <col min="9" max="9" width="15" style="19" customWidth="1"/>
    <col min="10" max="16384" width="9.109375" style="19"/>
  </cols>
  <sheetData>
    <row r="1" spans="1:9" ht="30" customHeight="1">
      <c r="A1" s="292" t="s">
        <v>40</v>
      </c>
      <c r="B1" s="293"/>
      <c r="C1" s="270" t="s">
        <v>48</v>
      </c>
      <c r="D1" s="270"/>
      <c r="E1" s="270"/>
      <c r="F1" s="270"/>
      <c r="G1" s="270"/>
      <c r="H1" s="270"/>
      <c r="I1" s="271"/>
    </row>
    <row r="2" spans="1:9" ht="30" customHeight="1">
      <c r="A2" s="294"/>
      <c r="B2" s="295"/>
      <c r="C2" s="272" t="s">
        <v>15</v>
      </c>
      <c r="D2" s="272"/>
      <c r="E2" s="272"/>
      <c r="F2" s="272"/>
      <c r="G2" s="272"/>
      <c r="H2" s="272"/>
      <c r="I2" s="273"/>
    </row>
    <row r="3" spans="1:9" ht="23.25" customHeight="1">
      <c r="A3" s="298" t="s">
        <v>38</v>
      </c>
      <c r="B3" s="299"/>
      <c r="C3" s="274" t="s">
        <v>37</v>
      </c>
      <c r="D3" s="274"/>
      <c r="E3" s="274"/>
      <c r="F3" s="274"/>
      <c r="G3" s="274"/>
      <c r="H3" s="274"/>
      <c r="I3" s="275"/>
    </row>
    <row r="4" spans="1:9" ht="23.25" customHeight="1">
      <c r="A4" s="298" t="s">
        <v>36</v>
      </c>
      <c r="B4" s="299"/>
      <c r="C4" s="276" t="s">
        <v>47</v>
      </c>
      <c r="D4" s="276"/>
      <c r="E4" s="276"/>
      <c r="F4" s="276"/>
      <c r="G4" s="276"/>
      <c r="H4" s="276"/>
      <c r="I4" s="277"/>
    </row>
    <row r="5" spans="1:9" ht="8.25" customHeight="1">
      <c r="A5" s="300"/>
      <c r="B5" s="274"/>
      <c r="C5" s="278"/>
      <c r="D5" s="278"/>
      <c r="E5" s="278"/>
      <c r="F5" s="278"/>
      <c r="G5" s="278"/>
      <c r="H5" s="278"/>
      <c r="I5" s="279"/>
    </row>
    <row r="6" spans="1:9" s="35" customFormat="1" ht="24.9" customHeight="1">
      <c r="A6" s="280" t="s">
        <v>19</v>
      </c>
      <c r="B6" s="281"/>
      <c r="C6" s="281" t="s">
        <v>46</v>
      </c>
      <c r="D6" s="281"/>
      <c r="E6" s="281"/>
      <c r="F6" s="281"/>
      <c r="G6" s="281"/>
      <c r="H6" s="281"/>
      <c r="I6" s="284"/>
    </row>
    <row r="7" spans="1:9" s="35" customFormat="1" ht="24.9" customHeight="1">
      <c r="A7" s="280" t="s">
        <v>28</v>
      </c>
      <c r="B7" s="281"/>
      <c r="C7" s="281" t="s">
        <v>27</v>
      </c>
      <c r="D7" s="281"/>
      <c r="E7" s="281"/>
      <c r="F7" s="281"/>
      <c r="G7" s="281"/>
      <c r="H7" s="281"/>
      <c r="I7" s="284"/>
    </row>
    <row r="8" spans="1:9" ht="24.9" customHeight="1" thickBot="1">
      <c r="A8" s="296"/>
      <c r="B8" s="297"/>
      <c r="C8" s="301" t="s">
        <v>15</v>
      </c>
      <c r="D8" s="301"/>
      <c r="E8" s="301"/>
      <c r="F8" s="301"/>
      <c r="G8" s="301"/>
      <c r="H8" s="301"/>
      <c r="I8" s="302"/>
    </row>
    <row r="9" spans="1:9" ht="57.6" customHeight="1" thickBot="1">
      <c r="A9" s="140" t="s">
        <v>14</v>
      </c>
      <c r="B9" s="141" t="s">
        <v>13</v>
      </c>
      <c r="C9" s="142" t="s">
        <v>12</v>
      </c>
      <c r="D9" s="142" t="s">
        <v>11</v>
      </c>
      <c r="E9" s="142" t="s">
        <v>10</v>
      </c>
      <c r="F9" s="143" t="s">
        <v>106</v>
      </c>
      <c r="G9" s="143" t="s">
        <v>108</v>
      </c>
      <c r="H9" s="144" t="s">
        <v>112</v>
      </c>
      <c r="I9" s="145" t="s">
        <v>109</v>
      </c>
    </row>
    <row r="10" spans="1:9" ht="40.200000000000003" customHeight="1">
      <c r="A10" s="136">
        <v>1</v>
      </c>
      <c r="B10" s="185" t="s">
        <v>3</v>
      </c>
      <c r="C10" s="189" t="s">
        <v>44</v>
      </c>
      <c r="D10" s="189" t="s">
        <v>1</v>
      </c>
      <c r="E10" s="189">
        <v>1</v>
      </c>
      <c r="F10" s="138"/>
      <c r="G10" s="139">
        <f>ROUND(F10*E10,2)</f>
        <v>0</v>
      </c>
      <c r="H10" s="139">
        <f t="shared" ref="H10" si="0">ROUND((G10*0.2),2)</f>
        <v>0</v>
      </c>
      <c r="I10" s="197">
        <f t="shared" ref="I10" si="1">ROUND(G10+H10,2)</f>
        <v>0</v>
      </c>
    </row>
    <row r="11" spans="1:9" ht="40.200000000000003" customHeight="1">
      <c r="A11" s="26">
        <v>2</v>
      </c>
      <c r="B11" s="30" t="s">
        <v>3</v>
      </c>
      <c r="C11" s="28" t="s">
        <v>22</v>
      </c>
      <c r="D11" s="28" t="s">
        <v>1</v>
      </c>
      <c r="E11" s="28">
        <v>16</v>
      </c>
      <c r="F11" s="102"/>
      <c r="G11" s="115">
        <f>ROUND(F11*E11,2)</f>
        <v>0</v>
      </c>
      <c r="H11" s="115">
        <f t="shared" ref="H11:H12" si="2">ROUND((G11*0.2),2)</f>
        <v>0</v>
      </c>
      <c r="I11" s="198">
        <f t="shared" ref="I11:I12" si="3">ROUND(G11+H11,2)</f>
        <v>0</v>
      </c>
    </row>
    <row r="12" spans="1:9" ht="40.200000000000003" customHeight="1" thickBot="1">
      <c r="A12" s="26">
        <v>3</v>
      </c>
      <c r="B12" s="30" t="s">
        <v>3</v>
      </c>
      <c r="C12" s="29" t="s">
        <v>21</v>
      </c>
      <c r="D12" s="28" t="s">
        <v>1</v>
      </c>
      <c r="E12" s="27">
        <v>8</v>
      </c>
      <c r="F12" s="102"/>
      <c r="G12" s="115">
        <f>ROUND(F12*E12,2)</f>
        <v>0</v>
      </c>
      <c r="H12" s="115">
        <f t="shared" si="2"/>
        <v>0</v>
      </c>
      <c r="I12" s="198">
        <f t="shared" si="3"/>
        <v>0</v>
      </c>
    </row>
    <row r="13" spans="1:9" ht="40.200000000000003" customHeight="1" thickBot="1">
      <c r="A13" s="244" t="s">
        <v>20</v>
      </c>
      <c r="B13" s="245"/>
      <c r="C13" s="245"/>
      <c r="D13" s="245"/>
      <c r="E13" s="246"/>
      <c r="F13" s="188" t="s">
        <v>43</v>
      </c>
      <c r="G13" s="118">
        <f>ROUND(SUM(G10:G12),2)</f>
        <v>0</v>
      </c>
      <c r="H13" s="118">
        <f t="shared" ref="H13:I13" si="4">ROUND(SUM(H10:H12),2)</f>
        <v>0</v>
      </c>
      <c r="I13" s="119">
        <f t="shared" si="4"/>
        <v>0</v>
      </c>
    </row>
    <row r="14" spans="1:9" ht="12.75" customHeight="1">
      <c r="A14" s="33"/>
      <c r="B14" s="34"/>
      <c r="C14" s="33"/>
      <c r="D14" s="33"/>
      <c r="E14" s="33"/>
    </row>
    <row r="15" spans="1:9" ht="11.25" customHeight="1" thickBot="1">
      <c r="A15" s="33"/>
      <c r="B15" s="34"/>
      <c r="C15" s="33"/>
      <c r="D15" s="33"/>
      <c r="E15" s="33"/>
    </row>
    <row r="16" spans="1:9" ht="24.9" customHeight="1">
      <c r="A16" s="291" t="s">
        <v>19</v>
      </c>
      <c r="B16" s="286"/>
      <c r="C16" s="286" t="s">
        <v>45</v>
      </c>
      <c r="D16" s="286"/>
      <c r="E16" s="286"/>
      <c r="F16" s="286"/>
      <c r="G16" s="286"/>
      <c r="H16" s="286"/>
      <c r="I16" s="287"/>
    </row>
    <row r="17" spans="1:9" ht="24.9" customHeight="1">
      <c r="A17" s="280" t="s">
        <v>28</v>
      </c>
      <c r="B17" s="281"/>
      <c r="C17" s="281" t="s">
        <v>27</v>
      </c>
      <c r="D17" s="281"/>
      <c r="E17" s="281"/>
      <c r="F17" s="281"/>
      <c r="G17" s="281"/>
      <c r="H17" s="281"/>
      <c r="I17" s="284"/>
    </row>
    <row r="18" spans="1:9" ht="24.9" customHeight="1" thickBot="1">
      <c r="A18" s="282"/>
      <c r="B18" s="283"/>
      <c r="C18" s="283" t="s">
        <v>15</v>
      </c>
      <c r="D18" s="283"/>
      <c r="E18" s="283"/>
      <c r="F18" s="283"/>
      <c r="G18" s="283"/>
      <c r="H18" s="283"/>
      <c r="I18" s="285"/>
    </row>
    <row r="19" spans="1:9" ht="53.4" thickBot="1">
      <c r="A19" s="140" t="s">
        <v>14</v>
      </c>
      <c r="B19" s="141" t="s">
        <v>13</v>
      </c>
      <c r="C19" s="142" t="s">
        <v>12</v>
      </c>
      <c r="D19" s="142" t="s">
        <v>11</v>
      </c>
      <c r="E19" s="142" t="s">
        <v>10</v>
      </c>
      <c r="F19" s="143" t="s">
        <v>106</v>
      </c>
      <c r="G19" s="143" t="s">
        <v>108</v>
      </c>
      <c r="H19" s="144" t="s">
        <v>112</v>
      </c>
      <c r="I19" s="145" t="s">
        <v>109</v>
      </c>
    </row>
    <row r="20" spans="1:9" ht="40.200000000000003" customHeight="1">
      <c r="A20" s="136">
        <v>1</v>
      </c>
      <c r="B20" s="185" t="s">
        <v>3</v>
      </c>
      <c r="C20" s="189" t="s">
        <v>44</v>
      </c>
      <c r="D20" s="189" t="s">
        <v>1</v>
      </c>
      <c r="E20" s="189">
        <v>1</v>
      </c>
      <c r="F20" s="138"/>
      <c r="G20" s="139">
        <f>ROUND(F20*E20,2)</f>
        <v>0</v>
      </c>
      <c r="H20" s="139">
        <f t="shared" ref="H20" si="5">ROUND((G20*0.2),2)</f>
        <v>0</v>
      </c>
      <c r="I20" s="197">
        <f t="shared" ref="I20" si="6">ROUND(G20+H20,2)</f>
        <v>0</v>
      </c>
    </row>
    <row r="21" spans="1:9" ht="40.200000000000003" customHeight="1">
      <c r="A21" s="26">
        <v>2</v>
      </c>
      <c r="B21" s="30" t="s">
        <v>3</v>
      </c>
      <c r="C21" s="28" t="s">
        <v>22</v>
      </c>
      <c r="D21" s="28" t="s">
        <v>1</v>
      </c>
      <c r="E21" s="28">
        <v>16</v>
      </c>
      <c r="F21" s="102"/>
      <c r="G21" s="115">
        <f>ROUND(F21*E21,2)</f>
        <v>0</v>
      </c>
      <c r="H21" s="115">
        <f t="shared" ref="H21:H22" si="7">ROUND((G21*0.2),2)</f>
        <v>0</v>
      </c>
      <c r="I21" s="198">
        <f t="shared" ref="I21:I22" si="8">ROUND(G21+H21,2)</f>
        <v>0</v>
      </c>
    </row>
    <row r="22" spans="1:9" ht="40.200000000000003" customHeight="1" thickBot="1">
      <c r="A22" s="26">
        <v>3</v>
      </c>
      <c r="B22" s="30" t="s">
        <v>3</v>
      </c>
      <c r="C22" s="29" t="s">
        <v>21</v>
      </c>
      <c r="D22" s="28" t="s">
        <v>1</v>
      </c>
      <c r="E22" s="27">
        <v>8</v>
      </c>
      <c r="F22" s="102"/>
      <c r="G22" s="115">
        <f>ROUND(F22*E22,2)</f>
        <v>0</v>
      </c>
      <c r="H22" s="115">
        <f t="shared" si="7"/>
        <v>0</v>
      </c>
      <c r="I22" s="198">
        <f t="shared" si="8"/>
        <v>0</v>
      </c>
    </row>
    <row r="23" spans="1:9" ht="40.200000000000003" customHeight="1" thickBot="1">
      <c r="A23" s="244" t="s">
        <v>20</v>
      </c>
      <c r="B23" s="245"/>
      <c r="C23" s="245"/>
      <c r="D23" s="245"/>
      <c r="E23" s="246"/>
      <c r="F23" s="188" t="s">
        <v>43</v>
      </c>
      <c r="G23" s="118">
        <f>ROUND(SUM(G20:G22),2)</f>
        <v>0</v>
      </c>
      <c r="H23" s="118">
        <f t="shared" ref="H23:I23" si="9">ROUND(SUM(H20:H22),2)</f>
        <v>0</v>
      </c>
      <c r="I23" s="119">
        <f t="shared" si="9"/>
        <v>0</v>
      </c>
    </row>
    <row r="24" spans="1:9" ht="24.9" customHeight="1">
      <c r="A24" s="33"/>
      <c r="B24" s="34"/>
      <c r="C24" s="33"/>
      <c r="D24" s="33"/>
      <c r="E24" s="33"/>
    </row>
    <row r="25" spans="1:9" ht="24.9" customHeight="1" thickBot="1">
      <c r="A25" s="33"/>
      <c r="B25" s="34"/>
      <c r="C25" s="33"/>
      <c r="D25" s="33"/>
      <c r="E25" s="33"/>
    </row>
    <row r="26" spans="1:9" ht="24.9" customHeight="1">
      <c r="A26" s="291" t="s">
        <v>19</v>
      </c>
      <c r="B26" s="286"/>
      <c r="C26" s="286" t="s">
        <v>18</v>
      </c>
      <c r="D26" s="286"/>
      <c r="E26" s="286"/>
      <c r="F26" s="286"/>
      <c r="G26" s="286"/>
      <c r="H26" s="286"/>
      <c r="I26" s="287"/>
    </row>
    <row r="27" spans="1:9" ht="24.9" customHeight="1">
      <c r="A27" s="280" t="s">
        <v>28</v>
      </c>
      <c r="B27" s="281"/>
      <c r="C27" s="281" t="s">
        <v>27</v>
      </c>
      <c r="D27" s="281"/>
      <c r="E27" s="281"/>
      <c r="F27" s="281"/>
      <c r="G27" s="281"/>
      <c r="H27" s="281"/>
      <c r="I27" s="284"/>
    </row>
    <row r="28" spans="1:9" ht="24.9" customHeight="1" thickBot="1">
      <c r="A28" s="288" t="s">
        <v>42</v>
      </c>
      <c r="B28" s="289"/>
      <c r="C28" s="289"/>
      <c r="D28" s="289"/>
      <c r="E28" s="289"/>
      <c r="F28" s="289"/>
      <c r="G28" s="289"/>
      <c r="H28" s="289"/>
      <c r="I28" s="290"/>
    </row>
    <row r="29" spans="1:9" ht="55.95" customHeight="1" thickBot="1">
      <c r="A29" s="140" t="s">
        <v>14</v>
      </c>
      <c r="B29" s="147" t="s">
        <v>13</v>
      </c>
      <c r="C29" s="142" t="s">
        <v>12</v>
      </c>
      <c r="D29" s="142" t="s">
        <v>11</v>
      </c>
      <c r="E29" s="142" t="s">
        <v>10</v>
      </c>
      <c r="F29" s="143" t="s">
        <v>106</v>
      </c>
      <c r="G29" s="143" t="s">
        <v>108</v>
      </c>
      <c r="H29" s="144" t="s">
        <v>112</v>
      </c>
      <c r="I29" s="145" t="s">
        <v>109</v>
      </c>
    </row>
    <row r="30" spans="1:9" ht="40.200000000000003" customHeight="1">
      <c r="A30" s="136">
        <v>1</v>
      </c>
      <c r="B30" s="185" t="s">
        <v>3</v>
      </c>
      <c r="C30" s="183" t="s">
        <v>9</v>
      </c>
      <c r="D30" s="189" t="s">
        <v>1</v>
      </c>
      <c r="E30" s="184">
        <v>2</v>
      </c>
      <c r="F30" s="138"/>
      <c r="G30" s="139">
        <f t="shared" ref="G30:G36" si="10">ROUND(F30*E30,2)</f>
        <v>0</v>
      </c>
      <c r="H30" s="139">
        <f t="shared" ref="H30" si="11">ROUND((G30*0.2),2)</f>
        <v>0</v>
      </c>
      <c r="I30" s="197">
        <f t="shared" ref="I30" si="12">ROUND(G30+H30,2)</f>
        <v>0</v>
      </c>
    </row>
    <row r="31" spans="1:9" ht="40.200000000000003" customHeight="1">
      <c r="A31" s="26">
        <v>2</v>
      </c>
      <c r="B31" s="30" t="s">
        <v>3</v>
      </c>
      <c r="C31" s="29" t="s">
        <v>8</v>
      </c>
      <c r="D31" s="28" t="s">
        <v>1</v>
      </c>
      <c r="E31" s="27">
        <v>16</v>
      </c>
      <c r="F31" s="102"/>
      <c r="G31" s="115">
        <f t="shared" si="10"/>
        <v>0</v>
      </c>
      <c r="H31" s="115">
        <f t="shared" ref="H31:H36" si="13">ROUND((G31*0.2),2)</f>
        <v>0</v>
      </c>
      <c r="I31" s="198">
        <f t="shared" ref="I31:I36" si="14">ROUND(G31+H31,2)</f>
        <v>0</v>
      </c>
    </row>
    <row r="32" spans="1:9" ht="55.95" customHeight="1">
      <c r="A32" s="26">
        <v>3</v>
      </c>
      <c r="B32" s="30" t="s">
        <v>3</v>
      </c>
      <c r="C32" s="29" t="s">
        <v>7</v>
      </c>
      <c r="D32" s="28" t="s">
        <v>1</v>
      </c>
      <c r="E32" s="27">
        <v>5</v>
      </c>
      <c r="F32" s="102"/>
      <c r="G32" s="115">
        <f t="shared" si="10"/>
        <v>0</v>
      </c>
      <c r="H32" s="115">
        <f t="shared" si="13"/>
        <v>0</v>
      </c>
      <c r="I32" s="198">
        <f t="shared" si="14"/>
        <v>0</v>
      </c>
    </row>
    <row r="33" spans="1:9" ht="54" customHeight="1">
      <c r="A33" s="26">
        <v>4</v>
      </c>
      <c r="B33" s="30" t="s">
        <v>3</v>
      </c>
      <c r="C33" s="29" t="s">
        <v>6</v>
      </c>
      <c r="D33" s="32" t="s">
        <v>1</v>
      </c>
      <c r="E33" s="31">
        <v>3</v>
      </c>
      <c r="F33" s="102"/>
      <c r="G33" s="115">
        <f t="shared" si="10"/>
        <v>0</v>
      </c>
      <c r="H33" s="115">
        <f t="shared" si="13"/>
        <v>0</v>
      </c>
      <c r="I33" s="198">
        <f t="shared" si="14"/>
        <v>0</v>
      </c>
    </row>
    <row r="34" spans="1:9" ht="51.6" customHeight="1">
      <c r="A34" s="26">
        <v>5</v>
      </c>
      <c r="B34" s="30" t="s">
        <v>3</v>
      </c>
      <c r="C34" s="29" t="s">
        <v>5</v>
      </c>
      <c r="D34" s="28" t="s">
        <v>1</v>
      </c>
      <c r="E34" s="27">
        <v>1</v>
      </c>
      <c r="F34" s="102"/>
      <c r="G34" s="115">
        <f t="shared" si="10"/>
        <v>0</v>
      </c>
      <c r="H34" s="115">
        <f t="shared" si="13"/>
        <v>0</v>
      </c>
      <c r="I34" s="198">
        <f t="shared" si="14"/>
        <v>0</v>
      </c>
    </row>
    <row r="35" spans="1:9" ht="52.95" customHeight="1">
      <c r="A35" s="26">
        <v>6</v>
      </c>
      <c r="B35" s="30" t="s">
        <v>3</v>
      </c>
      <c r="C35" s="29" t="s">
        <v>4</v>
      </c>
      <c r="D35" s="28" t="s">
        <v>1</v>
      </c>
      <c r="E35" s="27">
        <v>5</v>
      </c>
      <c r="F35" s="102"/>
      <c r="G35" s="115">
        <f t="shared" si="10"/>
        <v>0</v>
      </c>
      <c r="H35" s="115">
        <f t="shared" si="13"/>
        <v>0</v>
      </c>
      <c r="I35" s="198">
        <f t="shared" si="14"/>
        <v>0</v>
      </c>
    </row>
    <row r="36" spans="1:9" ht="40.200000000000003" customHeight="1" thickBot="1">
      <c r="A36" s="26">
        <v>7</v>
      </c>
      <c r="B36" s="25" t="s">
        <v>3</v>
      </c>
      <c r="C36" s="24" t="s">
        <v>41</v>
      </c>
      <c r="D36" s="23" t="s">
        <v>1</v>
      </c>
      <c r="E36" s="22">
        <v>1</v>
      </c>
      <c r="F36" s="102"/>
      <c r="G36" s="115">
        <f t="shared" si="10"/>
        <v>0</v>
      </c>
      <c r="H36" s="115">
        <f t="shared" si="13"/>
        <v>0</v>
      </c>
      <c r="I36" s="198">
        <f t="shared" si="14"/>
        <v>0</v>
      </c>
    </row>
    <row r="37" spans="1:9" ht="40.200000000000003" customHeight="1" thickBot="1">
      <c r="A37" s="244" t="s">
        <v>20</v>
      </c>
      <c r="B37" s="245"/>
      <c r="C37" s="245"/>
      <c r="D37" s="245"/>
      <c r="E37" s="246"/>
      <c r="F37" s="188" t="s">
        <v>43</v>
      </c>
      <c r="G37" s="118">
        <f>ROUND(SUM(G30:G36),2)</f>
        <v>0</v>
      </c>
      <c r="H37" s="118">
        <f t="shared" ref="H37:I37" si="15">ROUND(SUM(H30:H36),2)</f>
        <v>0</v>
      </c>
      <c r="I37" s="119">
        <f t="shared" si="15"/>
        <v>0</v>
      </c>
    </row>
    <row r="38" spans="1:9" ht="22.95" customHeight="1"/>
    <row r="39" spans="1:9" ht="21" customHeight="1"/>
    <row r="40" spans="1:9" ht="22.95" customHeight="1"/>
    <row r="41" spans="1:9" ht="15" thickBot="1"/>
    <row r="42" spans="1:9" ht="31.2">
      <c r="A42" s="251" t="s">
        <v>119</v>
      </c>
      <c r="B42" s="252"/>
      <c r="C42" s="252"/>
      <c r="D42" s="252"/>
      <c r="E42" s="253"/>
      <c r="F42" s="130" t="s">
        <v>110</v>
      </c>
      <c r="G42" s="120">
        <f>G13+G23+G37</f>
        <v>0</v>
      </c>
    </row>
    <row r="43" spans="1:9" ht="15.6">
      <c r="A43" s="254"/>
      <c r="B43" s="255"/>
      <c r="C43" s="255"/>
      <c r="D43" s="255"/>
      <c r="E43" s="256"/>
      <c r="F43" s="131" t="s">
        <v>107</v>
      </c>
      <c r="G43" s="121">
        <f>H13+H23+H37</f>
        <v>0</v>
      </c>
    </row>
    <row r="44" spans="1:9" ht="31.8" thickBot="1">
      <c r="A44" s="257"/>
      <c r="B44" s="258"/>
      <c r="C44" s="258"/>
      <c r="D44" s="258"/>
      <c r="E44" s="259"/>
      <c r="F44" s="132" t="s">
        <v>111</v>
      </c>
      <c r="G44" s="122">
        <f>I13+I23+I37</f>
        <v>0</v>
      </c>
    </row>
  </sheetData>
  <mergeCells count="31">
    <mergeCell ref="A26:B26"/>
    <mergeCell ref="C7:I7"/>
    <mergeCell ref="C8:I8"/>
    <mergeCell ref="A13:E13"/>
    <mergeCell ref="C16:I16"/>
    <mergeCell ref="C6:I6"/>
    <mergeCell ref="A16:B16"/>
    <mergeCell ref="A1:B1"/>
    <mergeCell ref="A2:B2"/>
    <mergeCell ref="A8:B8"/>
    <mergeCell ref="A3:B3"/>
    <mergeCell ref="A4:B4"/>
    <mergeCell ref="A6:B6"/>
    <mergeCell ref="A7:B7"/>
    <mergeCell ref="A5:B5"/>
    <mergeCell ref="A37:E37"/>
    <mergeCell ref="A42:E44"/>
    <mergeCell ref="C1:I1"/>
    <mergeCell ref="C2:I2"/>
    <mergeCell ref="C3:I3"/>
    <mergeCell ref="C4:I4"/>
    <mergeCell ref="C5:I5"/>
    <mergeCell ref="A27:B27"/>
    <mergeCell ref="A17:B17"/>
    <mergeCell ref="A18:B18"/>
    <mergeCell ref="C17:I17"/>
    <mergeCell ref="C18:I18"/>
    <mergeCell ref="A23:E23"/>
    <mergeCell ref="C26:I26"/>
    <mergeCell ref="C27:I27"/>
    <mergeCell ref="A28:I28"/>
  </mergeCells>
  <pageMargins left="0.43307086614173229" right="0.19685039370078741" top="0.53" bottom="0.74803149606299213" header="0.31496062992125984" footer="0.31496062992125984"/>
  <pageSetup paperSize="9" scale="7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65"/>
  <sheetViews>
    <sheetView view="pageBreakPreview" topLeftCell="A49" zoomScale="55" zoomScaleNormal="55" zoomScaleSheetLayoutView="55" workbookViewId="0">
      <selection activeCell="H55" sqref="H55"/>
    </sheetView>
  </sheetViews>
  <sheetFormatPr defaultColWidth="9.109375" defaultRowHeight="14.4"/>
  <cols>
    <col min="1" max="1" width="5.44140625" style="19" customWidth="1"/>
    <col min="2" max="2" width="22.33203125" style="20" customWidth="1"/>
    <col min="3" max="3" width="28.44140625" style="19" customWidth="1"/>
    <col min="4" max="4" width="11.44140625" style="19" customWidth="1"/>
    <col min="5" max="5" width="11.6640625" style="19" customWidth="1"/>
    <col min="6" max="6" width="14.6640625" style="19" customWidth="1"/>
    <col min="7" max="7" width="15.44140625" style="19" customWidth="1"/>
    <col min="8" max="8" width="10.6640625" style="19" customWidth="1"/>
    <col min="9" max="9" width="15.5546875" style="19" customWidth="1"/>
    <col min="10" max="16384" width="9.109375" style="19"/>
  </cols>
  <sheetData>
    <row r="1" spans="1:9" ht="30" customHeight="1">
      <c r="A1" s="332" t="s">
        <v>40</v>
      </c>
      <c r="B1" s="333"/>
      <c r="C1" s="324" t="s">
        <v>39</v>
      </c>
      <c r="D1" s="324"/>
      <c r="E1" s="324"/>
      <c r="F1" s="324"/>
      <c r="G1" s="324"/>
      <c r="H1" s="324"/>
      <c r="I1" s="325"/>
    </row>
    <row r="2" spans="1:9" ht="30" customHeight="1">
      <c r="A2" s="334"/>
      <c r="B2" s="335"/>
      <c r="C2" s="326" t="s">
        <v>15</v>
      </c>
      <c r="D2" s="326"/>
      <c r="E2" s="326"/>
      <c r="F2" s="326"/>
      <c r="G2" s="326"/>
      <c r="H2" s="326"/>
      <c r="I2" s="327"/>
    </row>
    <row r="3" spans="1:9" ht="23.25" customHeight="1">
      <c r="A3" s="336" t="s">
        <v>38</v>
      </c>
      <c r="B3" s="337"/>
      <c r="C3" s="328" t="s">
        <v>37</v>
      </c>
      <c r="D3" s="328"/>
      <c r="E3" s="328"/>
      <c r="F3" s="328"/>
      <c r="G3" s="328"/>
      <c r="H3" s="328"/>
      <c r="I3" s="329"/>
    </row>
    <row r="4" spans="1:9" ht="23.25" customHeight="1">
      <c r="A4" s="338" t="s">
        <v>36</v>
      </c>
      <c r="B4" s="339"/>
      <c r="C4" s="330" t="s">
        <v>62</v>
      </c>
      <c r="D4" s="330"/>
      <c r="E4" s="330"/>
      <c r="F4" s="330"/>
      <c r="G4" s="330"/>
      <c r="H4" s="330"/>
      <c r="I4" s="331"/>
    </row>
    <row r="5" spans="1:9" s="56" customFormat="1" ht="24.9" customHeight="1">
      <c r="A5" s="305" t="s">
        <v>19</v>
      </c>
      <c r="B5" s="322"/>
      <c r="C5" s="322" t="s">
        <v>34</v>
      </c>
      <c r="D5" s="322"/>
      <c r="E5" s="322"/>
      <c r="F5" s="322"/>
      <c r="G5" s="322"/>
      <c r="H5" s="322"/>
      <c r="I5" s="323"/>
    </row>
    <row r="6" spans="1:9" s="56" customFormat="1" ht="24.9" customHeight="1">
      <c r="A6" s="305" t="s">
        <v>28</v>
      </c>
      <c r="B6" s="322"/>
      <c r="C6" s="322" t="s">
        <v>27</v>
      </c>
      <c r="D6" s="322"/>
      <c r="E6" s="322"/>
      <c r="F6" s="322"/>
      <c r="G6" s="322"/>
      <c r="H6" s="322"/>
      <c r="I6" s="323"/>
    </row>
    <row r="7" spans="1:9" ht="24.9" customHeight="1" thickBot="1">
      <c r="A7" s="315"/>
      <c r="B7" s="316"/>
      <c r="C7" s="301" t="s">
        <v>15</v>
      </c>
      <c r="D7" s="301"/>
      <c r="E7" s="301"/>
      <c r="F7" s="301"/>
      <c r="G7" s="301"/>
      <c r="H7" s="301"/>
      <c r="I7" s="302"/>
    </row>
    <row r="8" spans="1:9" ht="75" customHeight="1" thickBot="1">
      <c r="A8" s="173" t="s">
        <v>14</v>
      </c>
      <c r="B8" s="174" t="s">
        <v>13</v>
      </c>
      <c r="C8" s="175" t="s">
        <v>12</v>
      </c>
      <c r="D8" s="175" t="s">
        <v>11</v>
      </c>
      <c r="E8" s="175" t="s">
        <v>10</v>
      </c>
      <c r="F8" s="143" t="s">
        <v>106</v>
      </c>
      <c r="G8" s="143" t="s">
        <v>108</v>
      </c>
      <c r="H8" s="144" t="s">
        <v>112</v>
      </c>
      <c r="I8" s="145" t="s">
        <v>109</v>
      </c>
    </row>
    <row r="9" spans="1:9" ht="40.200000000000003" customHeight="1">
      <c r="A9" s="172">
        <v>1</v>
      </c>
      <c r="B9" s="137" t="s">
        <v>3</v>
      </c>
      <c r="C9" s="191" t="s">
        <v>33</v>
      </c>
      <c r="D9" s="191" t="s">
        <v>1</v>
      </c>
      <c r="E9" s="191">
        <v>16</v>
      </c>
      <c r="F9" s="138"/>
      <c r="G9" s="139">
        <f>ROUND(F9*E9,2)</f>
        <v>0</v>
      </c>
      <c r="H9" s="139">
        <f t="shared" ref="H9" si="0">ROUND((G9*0.2),2)</f>
        <v>0</v>
      </c>
      <c r="I9" s="197">
        <f t="shared" ref="I9" si="1">ROUND(G9+H9,2)</f>
        <v>0</v>
      </c>
    </row>
    <row r="10" spans="1:9" ht="40.200000000000003" customHeight="1">
      <c r="A10" s="41">
        <v>2</v>
      </c>
      <c r="B10" s="40" t="s">
        <v>3</v>
      </c>
      <c r="C10" s="39" t="s">
        <v>32</v>
      </c>
      <c r="D10" s="39" t="s">
        <v>31</v>
      </c>
      <c r="E10" s="55">
        <v>16</v>
      </c>
      <c r="F10" s="102"/>
      <c r="G10" s="115">
        <f>ROUND(F10*E10,2)</f>
        <v>0</v>
      </c>
      <c r="H10" s="115">
        <f t="shared" ref="H10:H11" si="2">ROUND((G10*0.2),2)</f>
        <v>0</v>
      </c>
      <c r="I10" s="198">
        <f t="shared" ref="I10:I11" si="3">ROUND(G10+H10,2)</f>
        <v>0</v>
      </c>
    </row>
    <row r="11" spans="1:9" ht="40.200000000000003" customHeight="1" thickBot="1">
      <c r="A11" s="41">
        <v>3</v>
      </c>
      <c r="B11" s="40" t="s">
        <v>3</v>
      </c>
      <c r="C11" s="54" t="s">
        <v>30</v>
      </c>
      <c r="D11" s="39" t="s">
        <v>1</v>
      </c>
      <c r="E11" s="42">
        <v>1</v>
      </c>
      <c r="F11" s="102"/>
      <c r="G11" s="115">
        <f>ROUND(F11*E11,2)</f>
        <v>0</v>
      </c>
      <c r="H11" s="115">
        <f t="shared" si="2"/>
        <v>0</v>
      </c>
      <c r="I11" s="198">
        <f t="shared" si="3"/>
        <v>0</v>
      </c>
    </row>
    <row r="12" spans="1:9" ht="40.200000000000003" customHeight="1" thickBot="1">
      <c r="A12" s="244" t="s">
        <v>20</v>
      </c>
      <c r="B12" s="245"/>
      <c r="C12" s="245"/>
      <c r="D12" s="245"/>
      <c r="E12" s="246"/>
      <c r="F12" s="188" t="s">
        <v>43</v>
      </c>
      <c r="G12" s="118">
        <f>ROUND(SUM(G9:G11),2)</f>
        <v>0</v>
      </c>
      <c r="H12" s="118">
        <f t="shared" ref="H12:I12" si="4">ROUND(SUM(H9:H11),2)</f>
        <v>0</v>
      </c>
      <c r="I12" s="119">
        <f t="shared" si="4"/>
        <v>0</v>
      </c>
    </row>
    <row r="13" spans="1:9" ht="24.9" customHeight="1">
      <c r="A13" s="107"/>
      <c r="B13" s="107"/>
      <c r="C13" s="107"/>
      <c r="D13" s="107"/>
      <c r="E13" s="107"/>
      <c r="F13" s="107"/>
      <c r="G13" s="107"/>
      <c r="H13" s="107"/>
      <c r="I13" s="107"/>
    </row>
    <row r="14" spans="1:9" ht="24.9" customHeight="1" thickBot="1">
      <c r="A14" s="107"/>
      <c r="B14" s="107"/>
      <c r="C14" s="107"/>
      <c r="D14" s="107"/>
      <c r="E14" s="107"/>
      <c r="F14" s="107"/>
      <c r="G14" s="107"/>
      <c r="H14" s="107"/>
      <c r="I14" s="107"/>
    </row>
    <row r="15" spans="1:9" ht="24.75" customHeight="1">
      <c r="A15" s="303" t="s">
        <v>19</v>
      </c>
      <c r="B15" s="304"/>
      <c r="C15" s="304" t="s">
        <v>29</v>
      </c>
      <c r="D15" s="304"/>
      <c r="E15" s="304"/>
      <c r="F15" s="304"/>
      <c r="G15" s="304"/>
      <c r="H15" s="304"/>
      <c r="I15" s="321"/>
    </row>
    <row r="16" spans="1:9" ht="24.75" customHeight="1">
      <c r="A16" s="305" t="s">
        <v>28</v>
      </c>
      <c r="B16" s="322"/>
      <c r="C16" s="322">
        <v>16</v>
      </c>
      <c r="D16" s="322"/>
      <c r="E16" s="322"/>
      <c r="F16" s="322"/>
      <c r="G16" s="322"/>
      <c r="H16" s="322"/>
      <c r="I16" s="323"/>
    </row>
    <row r="17" spans="1:9" ht="24.9" customHeight="1" thickBot="1">
      <c r="A17" s="340"/>
      <c r="B17" s="301"/>
      <c r="C17" s="301" t="s">
        <v>15</v>
      </c>
      <c r="D17" s="301"/>
      <c r="E17" s="301"/>
      <c r="F17" s="301"/>
      <c r="G17" s="301"/>
      <c r="H17" s="301"/>
      <c r="I17" s="302"/>
    </row>
    <row r="18" spans="1:9" ht="53.4" thickBot="1">
      <c r="A18" s="173" t="s">
        <v>14</v>
      </c>
      <c r="B18" s="174" t="s">
        <v>13</v>
      </c>
      <c r="C18" s="175" t="s">
        <v>12</v>
      </c>
      <c r="D18" s="175" t="s">
        <v>11</v>
      </c>
      <c r="E18" s="175" t="s">
        <v>10</v>
      </c>
      <c r="F18" s="143" t="s">
        <v>106</v>
      </c>
      <c r="G18" s="143" t="s">
        <v>108</v>
      </c>
      <c r="H18" s="144" t="s">
        <v>112</v>
      </c>
      <c r="I18" s="145" t="s">
        <v>109</v>
      </c>
    </row>
    <row r="19" spans="1:9" ht="40.200000000000003" customHeight="1">
      <c r="A19" s="172">
        <v>1</v>
      </c>
      <c r="B19" s="137" t="s">
        <v>3</v>
      </c>
      <c r="C19" s="191" t="s">
        <v>26</v>
      </c>
      <c r="D19" s="191" t="s">
        <v>1</v>
      </c>
      <c r="E19" s="191">
        <v>16</v>
      </c>
      <c r="F19" s="138"/>
      <c r="G19" s="139">
        <f>ROUND(F19*E19,2)</f>
        <v>0</v>
      </c>
      <c r="H19" s="139">
        <f t="shared" ref="H19" si="5">ROUND((G19*0.2),2)</f>
        <v>0</v>
      </c>
      <c r="I19" s="197">
        <f t="shared" ref="I19" si="6">ROUND(G19+H19,2)</f>
        <v>0</v>
      </c>
    </row>
    <row r="20" spans="1:9" ht="40.200000000000003" customHeight="1">
      <c r="A20" s="41">
        <v>2</v>
      </c>
      <c r="B20" s="40" t="s">
        <v>3</v>
      </c>
      <c r="C20" s="39" t="s">
        <v>61</v>
      </c>
      <c r="D20" s="39" t="s">
        <v>1</v>
      </c>
      <c r="E20" s="39">
        <v>16</v>
      </c>
      <c r="F20" s="102"/>
      <c r="G20" s="115">
        <f>ROUND(F20*E20,2)</f>
        <v>0</v>
      </c>
      <c r="H20" s="115">
        <f t="shared" ref="H20:H21" si="7">ROUND((G20*0.2),2)</f>
        <v>0</v>
      </c>
      <c r="I20" s="198">
        <f t="shared" ref="I20:I21" si="8">ROUND(G20+H20,2)</f>
        <v>0</v>
      </c>
    </row>
    <row r="21" spans="1:9" ht="40.200000000000003" customHeight="1" thickBot="1">
      <c r="A21" s="38">
        <v>3</v>
      </c>
      <c r="B21" s="37" t="s">
        <v>3</v>
      </c>
      <c r="C21" s="52" t="s">
        <v>25</v>
      </c>
      <c r="D21" s="36" t="s">
        <v>1</v>
      </c>
      <c r="E21" s="51">
        <v>1</v>
      </c>
      <c r="F21" s="102"/>
      <c r="G21" s="115">
        <f>ROUND(F21*E21,2)</f>
        <v>0</v>
      </c>
      <c r="H21" s="115">
        <f t="shared" si="7"/>
        <v>0</v>
      </c>
      <c r="I21" s="198">
        <f t="shared" si="8"/>
        <v>0</v>
      </c>
    </row>
    <row r="22" spans="1:9" ht="40.200000000000003" customHeight="1" thickBot="1">
      <c r="A22" s="244" t="s">
        <v>20</v>
      </c>
      <c r="B22" s="245"/>
      <c r="C22" s="245"/>
      <c r="D22" s="245"/>
      <c r="E22" s="246"/>
      <c r="F22" s="188" t="s">
        <v>43</v>
      </c>
      <c r="G22" s="118">
        <f>ROUND(SUM(G19:G21),2)</f>
        <v>0</v>
      </c>
      <c r="H22" s="118">
        <f t="shared" ref="H22:I22" si="9">ROUND(SUM(H19:H21),2)</f>
        <v>0</v>
      </c>
      <c r="I22" s="119">
        <f t="shared" si="9"/>
        <v>0</v>
      </c>
    </row>
    <row r="23" spans="1:9" ht="24.9" customHeight="1"/>
    <row r="24" spans="1:9" ht="24.9" customHeight="1" thickBot="1"/>
    <row r="25" spans="1:9" ht="24.9" customHeight="1">
      <c r="A25" s="303" t="s">
        <v>19</v>
      </c>
      <c r="B25" s="304"/>
      <c r="C25" s="304" t="s">
        <v>24</v>
      </c>
      <c r="D25" s="304"/>
      <c r="E25" s="304"/>
      <c r="F25" s="304"/>
      <c r="G25" s="304"/>
      <c r="H25" s="304"/>
      <c r="I25" s="321"/>
    </row>
    <row r="26" spans="1:9" ht="24.9" customHeight="1">
      <c r="A26" s="305" t="s">
        <v>17</v>
      </c>
      <c r="B26" s="306"/>
      <c r="C26" s="322" t="s">
        <v>16</v>
      </c>
      <c r="D26" s="322"/>
      <c r="E26" s="322"/>
      <c r="F26" s="322"/>
      <c r="G26" s="322"/>
      <c r="H26" s="322"/>
      <c r="I26" s="323"/>
    </row>
    <row r="27" spans="1:9" ht="24.9" customHeight="1" thickBot="1">
      <c r="A27" s="309"/>
      <c r="B27" s="310"/>
      <c r="C27" s="283" t="s">
        <v>15</v>
      </c>
      <c r="D27" s="283"/>
      <c r="E27" s="283"/>
      <c r="F27" s="283"/>
      <c r="G27" s="283"/>
      <c r="H27" s="283"/>
      <c r="I27" s="285"/>
    </row>
    <row r="28" spans="1:9" ht="53.4" thickBot="1">
      <c r="A28" s="140" t="s">
        <v>14</v>
      </c>
      <c r="B28" s="141" t="s">
        <v>13</v>
      </c>
      <c r="C28" s="142" t="s">
        <v>12</v>
      </c>
      <c r="D28" s="142" t="s">
        <v>11</v>
      </c>
      <c r="E28" s="142" t="s">
        <v>10</v>
      </c>
      <c r="F28" s="143" t="s">
        <v>106</v>
      </c>
      <c r="G28" s="143" t="s">
        <v>108</v>
      </c>
      <c r="H28" s="144" t="s">
        <v>112</v>
      </c>
      <c r="I28" s="145" t="s">
        <v>109</v>
      </c>
    </row>
    <row r="29" spans="1:9" ht="40.200000000000003" customHeight="1">
      <c r="A29" s="136">
        <v>1</v>
      </c>
      <c r="B29" s="185" t="s">
        <v>3</v>
      </c>
      <c r="C29" s="189" t="s">
        <v>44</v>
      </c>
      <c r="D29" s="189" t="s">
        <v>1</v>
      </c>
      <c r="E29" s="189">
        <v>1</v>
      </c>
      <c r="F29" s="138"/>
      <c r="G29" s="139">
        <f>ROUND(F29*E29,2)</f>
        <v>0</v>
      </c>
      <c r="H29" s="139">
        <f t="shared" ref="H29" si="10">ROUND((G29*0.2),2)</f>
        <v>0</v>
      </c>
      <c r="I29" s="197">
        <f t="shared" ref="I29" si="11">ROUND(G29+H29,2)</f>
        <v>0</v>
      </c>
    </row>
    <row r="30" spans="1:9" ht="40.200000000000003" customHeight="1">
      <c r="A30" s="26">
        <v>2</v>
      </c>
      <c r="B30" s="30" t="s">
        <v>3</v>
      </c>
      <c r="C30" s="28" t="s">
        <v>22</v>
      </c>
      <c r="D30" s="28" t="s">
        <v>1</v>
      </c>
      <c r="E30" s="28">
        <v>16</v>
      </c>
      <c r="F30" s="102"/>
      <c r="G30" s="115">
        <f>ROUND(F30*E30,2)</f>
        <v>0</v>
      </c>
      <c r="H30" s="115">
        <f t="shared" ref="H30:H31" si="12">ROUND((G30*0.2),2)</f>
        <v>0</v>
      </c>
      <c r="I30" s="198">
        <f t="shared" ref="I30:I31" si="13">ROUND(G30+H30,2)</f>
        <v>0</v>
      </c>
    </row>
    <row r="31" spans="1:9" ht="40.200000000000003" customHeight="1" thickBot="1">
      <c r="A31" s="50">
        <v>3</v>
      </c>
      <c r="B31" s="49" t="s">
        <v>3</v>
      </c>
      <c r="C31" s="48" t="s">
        <v>21</v>
      </c>
      <c r="D31" s="47" t="s">
        <v>1</v>
      </c>
      <c r="E31" s="46">
        <v>8</v>
      </c>
      <c r="F31" s="102"/>
      <c r="G31" s="115">
        <f>ROUND(F31*E31,2)</f>
        <v>0</v>
      </c>
      <c r="H31" s="115">
        <f t="shared" si="12"/>
        <v>0</v>
      </c>
      <c r="I31" s="198">
        <f t="shared" si="13"/>
        <v>0</v>
      </c>
    </row>
    <row r="32" spans="1:9" ht="40.200000000000003" customHeight="1" thickBot="1">
      <c r="A32" s="244" t="s">
        <v>20</v>
      </c>
      <c r="B32" s="245"/>
      <c r="C32" s="245"/>
      <c r="D32" s="245"/>
      <c r="E32" s="246"/>
      <c r="F32" s="188" t="s">
        <v>43</v>
      </c>
      <c r="G32" s="118">
        <f>ROUND(SUM(G29:G31),2)</f>
        <v>0</v>
      </c>
      <c r="H32" s="118">
        <f t="shared" ref="H32:I32" si="14">ROUND(SUM(H29:H31),2)</f>
        <v>0</v>
      </c>
      <c r="I32" s="119">
        <f t="shared" si="14"/>
        <v>0</v>
      </c>
    </row>
    <row r="33" spans="1:9" ht="24.9" customHeight="1"/>
    <row r="34" spans="1:9" ht="24.9" customHeight="1" thickBot="1"/>
    <row r="35" spans="1:9" ht="24.9" customHeight="1">
      <c r="A35" s="341" t="s">
        <v>19</v>
      </c>
      <c r="B35" s="317"/>
      <c r="C35" s="317" t="s">
        <v>60</v>
      </c>
      <c r="D35" s="317"/>
      <c r="E35" s="317"/>
      <c r="F35" s="317"/>
      <c r="G35" s="317"/>
      <c r="H35" s="317"/>
      <c r="I35" s="318"/>
    </row>
    <row r="36" spans="1:9" ht="24.9" customHeight="1">
      <c r="A36" s="342" t="s">
        <v>28</v>
      </c>
      <c r="B36" s="343"/>
      <c r="C36" s="319" t="s">
        <v>59</v>
      </c>
      <c r="D36" s="319"/>
      <c r="E36" s="319"/>
      <c r="F36" s="319"/>
      <c r="G36" s="319"/>
      <c r="H36" s="319"/>
      <c r="I36" s="320"/>
    </row>
    <row r="37" spans="1:9" ht="24.9" customHeight="1" thickBot="1">
      <c r="A37" s="315" t="s">
        <v>58</v>
      </c>
      <c r="B37" s="316"/>
      <c r="C37" s="301" t="s">
        <v>15</v>
      </c>
      <c r="D37" s="301"/>
      <c r="E37" s="301"/>
      <c r="F37" s="301"/>
      <c r="G37" s="301"/>
      <c r="H37" s="301"/>
      <c r="I37" s="302"/>
    </row>
    <row r="38" spans="1:9" ht="60" customHeight="1" thickBot="1">
      <c r="A38" s="173" t="s">
        <v>14</v>
      </c>
      <c r="B38" s="175" t="s">
        <v>57</v>
      </c>
      <c r="C38" s="175" t="s">
        <v>12</v>
      </c>
      <c r="D38" s="175" t="s">
        <v>11</v>
      </c>
      <c r="E38" s="175" t="s">
        <v>10</v>
      </c>
      <c r="F38" s="143" t="s">
        <v>106</v>
      </c>
      <c r="G38" s="143" t="s">
        <v>108</v>
      </c>
      <c r="H38" s="144" t="s">
        <v>112</v>
      </c>
      <c r="I38" s="145" t="s">
        <v>109</v>
      </c>
    </row>
    <row r="39" spans="1:9" ht="40.200000000000003" customHeight="1">
      <c r="A39" s="172" t="s">
        <v>56</v>
      </c>
      <c r="B39" s="137" t="s">
        <v>3</v>
      </c>
      <c r="C39" s="146" t="s">
        <v>55</v>
      </c>
      <c r="D39" s="191" t="s">
        <v>1</v>
      </c>
      <c r="E39" s="191">
        <v>8</v>
      </c>
      <c r="F39" s="138"/>
      <c r="G39" s="139">
        <f t="shared" ref="G39:G44" si="15">ROUND(F39*E39,2)</f>
        <v>0</v>
      </c>
      <c r="H39" s="139">
        <f t="shared" ref="H39" si="16">ROUND((G39*0.2),2)</f>
        <v>0</v>
      </c>
      <c r="I39" s="197">
        <f t="shared" ref="I39" si="17">ROUND(G39+H39,2)</f>
        <v>0</v>
      </c>
    </row>
    <row r="40" spans="1:9" ht="40.200000000000003" customHeight="1">
      <c r="A40" s="41" t="s">
        <v>54</v>
      </c>
      <c r="B40" s="40" t="s">
        <v>3</v>
      </c>
      <c r="C40" s="39" t="s">
        <v>53</v>
      </c>
      <c r="D40" s="39" t="s">
        <v>1</v>
      </c>
      <c r="E40" s="39">
        <v>8</v>
      </c>
      <c r="F40" s="102"/>
      <c r="G40" s="115">
        <f t="shared" si="15"/>
        <v>0</v>
      </c>
      <c r="H40" s="115">
        <f t="shared" ref="H40:H44" si="18">ROUND((G40*0.2),2)</f>
        <v>0</v>
      </c>
      <c r="I40" s="198">
        <f t="shared" ref="I40:I44" si="19">ROUND(G40+H40,2)</f>
        <v>0</v>
      </c>
    </row>
    <row r="41" spans="1:9" ht="40.200000000000003" customHeight="1">
      <c r="A41" s="41">
        <v>3</v>
      </c>
      <c r="B41" s="40" t="s">
        <v>3</v>
      </c>
      <c r="C41" s="43" t="s">
        <v>52</v>
      </c>
      <c r="D41" s="39" t="s">
        <v>1</v>
      </c>
      <c r="E41" s="43">
        <v>30</v>
      </c>
      <c r="F41" s="102"/>
      <c r="G41" s="115">
        <f t="shared" si="15"/>
        <v>0</v>
      </c>
      <c r="H41" s="115">
        <f t="shared" si="18"/>
        <v>0</v>
      </c>
      <c r="I41" s="198">
        <f t="shared" si="19"/>
        <v>0</v>
      </c>
    </row>
    <row r="42" spans="1:9" ht="40.200000000000003" customHeight="1">
      <c r="A42" s="41">
        <v>4</v>
      </c>
      <c r="B42" s="40" t="s">
        <v>3</v>
      </c>
      <c r="C42" s="39" t="s">
        <v>51</v>
      </c>
      <c r="D42" s="39" t="s">
        <v>1</v>
      </c>
      <c r="E42" s="42">
        <v>1</v>
      </c>
      <c r="F42" s="102"/>
      <c r="G42" s="115">
        <f t="shared" si="15"/>
        <v>0</v>
      </c>
      <c r="H42" s="115">
        <f t="shared" si="18"/>
        <v>0</v>
      </c>
      <c r="I42" s="198">
        <f t="shared" si="19"/>
        <v>0</v>
      </c>
    </row>
    <row r="43" spans="1:9" ht="40.200000000000003" customHeight="1">
      <c r="A43" s="41">
        <v>5</v>
      </c>
      <c r="B43" s="40" t="s">
        <v>3</v>
      </c>
      <c r="C43" s="39" t="s">
        <v>50</v>
      </c>
      <c r="D43" s="39" t="s">
        <v>1</v>
      </c>
      <c r="E43" s="39">
        <v>1</v>
      </c>
      <c r="F43" s="102"/>
      <c r="G43" s="115">
        <f t="shared" si="15"/>
        <v>0</v>
      </c>
      <c r="H43" s="115">
        <f t="shared" si="18"/>
        <v>0</v>
      </c>
      <c r="I43" s="198">
        <f t="shared" si="19"/>
        <v>0</v>
      </c>
    </row>
    <row r="44" spans="1:9" ht="40.200000000000003" customHeight="1" thickBot="1">
      <c r="A44" s="38">
        <v>6</v>
      </c>
      <c r="B44" s="37" t="s">
        <v>3</v>
      </c>
      <c r="C44" s="36" t="s">
        <v>41</v>
      </c>
      <c r="D44" s="36" t="s">
        <v>1</v>
      </c>
      <c r="E44" s="36">
        <v>1</v>
      </c>
      <c r="F44" s="102"/>
      <c r="G44" s="115">
        <f t="shared" si="15"/>
        <v>0</v>
      </c>
      <c r="H44" s="115">
        <f t="shared" si="18"/>
        <v>0</v>
      </c>
      <c r="I44" s="198">
        <f t="shared" si="19"/>
        <v>0</v>
      </c>
    </row>
    <row r="45" spans="1:9" ht="40.200000000000003" customHeight="1" thickBot="1">
      <c r="A45" s="244" t="s">
        <v>20</v>
      </c>
      <c r="B45" s="245"/>
      <c r="C45" s="245"/>
      <c r="D45" s="245"/>
      <c r="E45" s="246"/>
      <c r="F45" s="188" t="s">
        <v>43</v>
      </c>
      <c r="G45" s="118">
        <f>ROUND(SUM(G39:G44),2)</f>
        <v>0</v>
      </c>
      <c r="H45" s="118">
        <f t="shared" ref="H45:I45" si="20">ROUND(SUM(H39:H44),2)</f>
        <v>0</v>
      </c>
      <c r="I45" s="119">
        <f t="shared" si="20"/>
        <v>0</v>
      </c>
    </row>
    <row r="46" spans="1:9" ht="24.9" customHeight="1"/>
    <row r="47" spans="1:9" ht="24.9" customHeight="1" thickBot="1"/>
    <row r="48" spans="1:9" ht="24.9" customHeight="1">
      <c r="A48" s="291" t="s">
        <v>19</v>
      </c>
      <c r="B48" s="286"/>
      <c r="C48" s="286" t="s">
        <v>18</v>
      </c>
      <c r="D48" s="286"/>
      <c r="E48" s="286"/>
      <c r="F48" s="286"/>
      <c r="G48" s="286"/>
      <c r="H48" s="286"/>
      <c r="I48" s="287"/>
    </row>
    <row r="49" spans="1:9" ht="24.9" customHeight="1">
      <c r="A49" s="280" t="s">
        <v>17</v>
      </c>
      <c r="B49" s="281"/>
      <c r="C49" s="281" t="s">
        <v>16</v>
      </c>
      <c r="D49" s="281"/>
      <c r="E49" s="281"/>
      <c r="F49" s="281"/>
      <c r="G49" s="281"/>
      <c r="H49" s="281"/>
      <c r="I49" s="284"/>
    </row>
    <row r="50" spans="1:9" ht="24.9" customHeight="1" thickBot="1">
      <c r="A50" s="311"/>
      <c r="B50" s="312"/>
      <c r="C50" s="307" t="s">
        <v>15</v>
      </c>
      <c r="D50" s="307"/>
      <c r="E50" s="307"/>
      <c r="F50" s="307"/>
      <c r="G50" s="307"/>
      <c r="H50" s="307"/>
      <c r="I50" s="308"/>
    </row>
    <row r="51" spans="1:9" ht="53.4" thickBot="1">
      <c r="A51" s="140" t="s">
        <v>14</v>
      </c>
      <c r="B51" s="147" t="s">
        <v>13</v>
      </c>
      <c r="C51" s="142" t="s">
        <v>12</v>
      </c>
      <c r="D51" s="142" t="s">
        <v>11</v>
      </c>
      <c r="E51" s="142" t="s">
        <v>10</v>
      </c>
      <c r="F51" s="143" t="s">
        <v>106</v>
      </c>
      <c r="G51" s="143" t="s">
        <v>108</v>
      </c>
      <c r="H51" s="144" t="s">
        <v>112</v>
      </c>
      <c r="I51" s="145" t="s">
        <v>109</v>
      </c>
    </row>
    <row r="52" spans="1:9" ht="40.200000000000003" customHeight="1">
      <c r="A52" s="136">
        <v>1</v>
      </c>
      <c r="B52" s="313" t="s">
        <v>49</v>
      </c>
      <c r="C52" s="183" t="s">
        <v>9</v>
      </c>
      <c r="D52" s="189" t="s">
        <v>1</v>
      </c>
      <c r="E52" s="184">
        <v>2</v>
      </c>
      <c r="F52" s="138"/>
      <c r="G52" s="139">
        <f t="shared" ref="G52:G58" si="21">ROUND(F52*E52,2)</f>
        <v>0</v>
      </c>
      <c r="H52" s="139">
        <f t="shared" ref="H52" si="22">ROUND((G52*0.2),2)</f>
        <v>0</v>
      </c>
      <c r="I52" s="197">
        <f t="shared" ref="I52" si="23">ROUND(G52+H52,2)</f>
        <v>0</v>
      </c>
    </row>
    <row r="53" spans="1:9" ht="40.200000000000003" customHeight="1">
      <c r="A53" s="26">
        <v>2</v>
      </c>
      <c r="B53" s="314"/>
      <c r="C53" s="29" t="s">
        <v>8</v>
      </c>
      <c r="D53" s="28" t="s">
        <v>1</v>
      </c>
      <c r="E53" s="27">
        <v>16</v>
      </c>
      <c r="F53" s="102"/>
      <c r="G53" s="115">
        <f t="shared" si="21"/>
        <v>0</v>
      </c>
      <c r="H53" s="115">
        <f t="shared" ref="H53:H58" si="24">ROUND((G53*0.2),2)</f>
        <v>0</v>
      </c>
      <c r="I53" s="198">
        <f t="shared" ref="I53:I58" si="25">ROUND(G53+H53,2)</f>
        <v>0</v>
      </c>
    </row>
    <row r="54" spans="1:9" ht="50.4" customHeight="1">
      <c r="A54" s="26">
        <v>3</v>
      </c>
      <c r="B54" s="314"/>
      <c r="C54" s="29" t="s">
        <v>7</v>
      </c>
      <c r="D54" s="28" t="s">
        <v>1</v>
      </c>
      <c r="E54" s="27">
        <v>5</v>
      </c>
      <c r="F54" s="102"/>
      <c r="G54" s="115">
        <f t="shared" si="21"/>
        <v>0</v>
      </c>
      <c r="H54" s="115">
        <f t="shared" si="24"/>
        <v>0</v>
      </c>
      <c r="I54" s="198">
        <f t="shared" si="25"/>
        <v>0</v>
      </c>
    </row>
    <row r="55" spans="1:9" ht="51.6" customHeight="1">
      <c r="A55" s="26">
        <v>4</v>
      </c>
      <c r="B55" s="314"/>
      <c r="C55" s="29" t="s">
        <v>6</v>
      </c>
      <c r="D55" s="32" t="s">
        <v>1</v>
      </c>
      <c r="E55" s="31">
        <v>3</v>
      </c>
      <c r="F55" s="102"/>
      <c r="G55" s="115">
        <f t="shared" si="21"/>
        <v>0</v>
      </c>
      <c r="H55" s="115">
        <f t="shared" si="24"/>
        <v>0</v>
      </c>
      <c r="I55" s="198">
        <f t="shared" si="25"/>
        <v>0</v>
      </c>
    </row>
    <row r="56" spans="1:9" ht="48.6" customHeight="1">
      <c r="A56" s="26">
        <v>5</v>
      </c>
      <c r="B56" s="314"/>
      <c r="C56" s="29" t="s">
        <v>5</v>
      </c>
      <c r="D56" s="28" t="s">
        <v>1</v>
      </c>
      <c r="E56" s="27">
        <v>1</v>
      </c>
      <c r="F56" s="102"/>
      <c r="G56" s="115">
        <f t="shared" si="21"/>
        <v>0</v>
      </c>
      <c r="H56" s="115">
        <f t="shared" si="24"/>
        <v>0</v>
      </c>
      <c r="I56" s="198">
        <f t="shared" si="25"/>
        <v>0</v>
      </c>
    </row>
    <row r="57" spans="1:9" ht="40.950000000000003" customHeight="1">
      <c r="A57" s="26">
        <v>6</v>
      </c>
      <c r="B57" s="314"/>
      <c r="C57" s="29" t="s">
        <v>4</v>
      </c>
      <c r="D57" s="28" t="s">
        <v>1</v>
      </c>
      <c r="E57" s="27">
        <v>5</v>
      </c>
      <c r="F57" s="102"/>
      <c r="G57" s="115">
        <f t="shared" si="21"/>
        <v>0</v>
      </c>
      <c r="H57" s="115">
        <f t="shared" si="24"/>
        <v>0</v>
      </c>
      <c r="I57" s="198">
        <f t="shared" si="25"/>
        <v>0</v>
      </c>
    </row>
    <row r="58" spans="1:9" ht="40.200000000000003" customHeight="1" thickBot="1">
      <c r="A58" s="104">
        <v>7</v>
      </c>
      <c r="B58" s="25" t="s">
        <v>3</v>
      </c>
      <c r="C58" s="24" t="s">
        <v>41</v>
      </c>
      <c r="D58" s="23" t="s">
        <v>1</v>
      </c>
      <c r="E58" s="22">
        <v>1</v>
      </c>
      <c r="F58" s="102"/>
      <c r="G58" s="115">
        <f t="shared" si="21"/>
        <v>0</v>
      </c>
      <c r="H58" s="115">
        <f t="shared" si="24"/>
        <v>0</v>
      </c>
      <c r="I58" s="198">
        <f t="shared" si="25"/>
        <v>0</v>
      </c>
    </row>
    <row r="59" spans="1:9" ht="40.200000000000003" customHeight="1" thickBot="1">
      <c r="A59" s="244" t="s">
        <v>20</v>
      </c>
      <c r="B59" s="245"/>
      <c r="C59" s="245"/>
      <c r="D59" s="245"/>
      <c r="E59" s="246"/>
      <c r="F59" s="188" t="s">
        <v>43</v>
      </c>
      <c r="G59" s="118">
        <f>ROUND(SUM(G52:G58),2)</f>
        <v>0</v>
      </c>
      <c r="H59" s="118">
        <f t="shared" ref="H59:I59" si="26">ROUND(SUM(H52:H58),2)</f>
        <v>0</v>
      </c>
      <c r="I59" s="119">
        <f t="shared" si="26"/>
        <v>0</v>
      </c>
    </row>
    <row r="60" spans="1:9" ht="21.6" customHeight="1"/>
    <row r="61" spans="1:9" ht="24" customHeight="1"/>
    <row r="62" spans="1:9" ht="22.95" customHeight="1" thickBot="1"/>
    <row r="63" spans="1:9" ht="31.2">
      <c r="A63" s="251" t="s">
        <v>118</v>
      </c>
      <c r="B63" s="252"/>
      <c r="C63" s="252"/>
      <c r="D63" s="252"/>
      <c r="E63" s="253"/>
      <c r="F63" s="130" t="s">
        <v>110</v>
      </c>
      <c r="G63" s="120">
        <f>G12+G22+G32+G45+G59</f>
        <v>0</v>
      </c>
    </row>
    <row r="64" spans="1:9" ht="15.6">
      <c r="A64" s="254"/>
      <c r="B64" s="255"/>
      <c r="C64" s="255"/>
      <c r="D64" s="255"/>
      <c r="E64" s="256"/>
      <c r="F64" s="131" t="s">
        <v>107</v>
      </c>
      <c r="G64" s="121">
        <f>H12+H22+H32+H45+H59</f>
        <v>0</v>
      </c>
    </row>
    <row r="65" spans="1:7" ht="31.8" thickBot="1">
      <c r="A65" s="257"/>
      <c r="B65" s="258"/>
      <c r="C65" s="258"/>
      <c r="D65" s="258"/>
      <c r="E65" s="259"/>
      <c r="F65" s="132" t="s">
        <v>111</v>
      </c>
      <c r="G65" s="122">
        <f>I12+I22+I32+I45+I59</f>
        <v>0</v>
      </c>
    </row>
  </sheetData>
  <mergeCells count="45">
    <mergeCell ref="C37:I37"/>
    <mergeCell ref="C48:I48"/>
    <mergeCell ref="A48:B48"/>
    <mergeCell ref="A35:B35"/>
    <mergeCell ref="A36:B36"/>
    <mergeCell ref="A22:E22"/>
    <mergeCell ref="C25:I25"/>
    <mergeCell ref="C26:I26"/>
    <mergeCell ref="A1:B1"/>
    <mergeCell ref="A2:B2"/>
    <mergeCell ref="A15:B15"/>
    <mergeCell ref="A7:B7"/>
    <mergeCell ref="A3:B3"/>
    <mergeCell ref="A4:B4"/>
    <mergeCell ref="A5:B5"/>
    <mergeCell ref="A6:B6"/>
    <mergeCell ref="A16:B16"/>
    <mergeCell ref="A17:B17"/>
    <mergeCell ref="C6:I6"/>
    <mergeCell ref="C7:I7"/>
    <mergeCell ref="A12:E12"/>
    <mergeCell ref="C15:I15"/>
    <mergeCell ref="C16:I16"/>
    <mergeCell ref="C17:I17"/>
    <mergeCell ref="C1:I1"/>
    <mergeCell ref="C2:I2"/>
    <mergeCell ref="C3:I3"/>
    <mergeCell ref="C4:I4"/>
    <mergeCell ref="C5:I5"/>
    <mergeCell ref="A25:B25"/>
    <mergeCell ref="A26:B26"/>
    <mergeCell ref="C49:I49"/>
    <mergeCell ref="C50:I50"/>
    <mergeCell ref="A63:E65"/>
    <mergeCell ref="A59:E59"/>
    <mergeCell ref="A27:B27"/>
    <mergeCell ref="C27:I27"/>
    <mergeCell ref="A32:E32"/>
    <mergeCell ref="A49:B49"/>
    <mergeCell ref="A50:B50"/>
    <mergeCell ref="B52:B57"/>
    <mergeCell ref="A45:E45"/>
    <mergeCell ref="A37:B37"/>
    <mergeCell ref="C35:I35"/>
    <mergeCell ref="C36:I36"/>
  </mergeCells>
  <pageMargins left="0.46" right="0.37" top="0.74803149606299213" bottom="0.74803149606299213" header="0.31496062992125984" footer="0.31496062992125984"/>
  <pageSetup paperSize="9" scale="6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69"/>
  <sheetViews>
    <sheetView view="pageBreakPreview" topLeftCell="A52" zoomScale="55" zoomScaleNormal="55" zoomScaleSheetLayoutView="55" workbookViewId="0">
      <selection activeCell="I61" sqref="I61"/>
    </sheetView>
  </sheetViews>
  <sheetFormatPr defaultRowHeight="14.4"/>
  <cols>
    <col min="1" max="1" width="5.44140625" style="19" customWidth="1"/>
    <col min="2" max="2" width="10.88671875" style="20" customWidth="1"/>
    <col min="3" max="3" width="33.109375" style="19" customWidth="1"/>
    <col min="4" max="4" width="11.44140625" style="19" customWidth="1"/>
    <col min="5" max="5" width="11.6640625" style="19" customWidth="1"/>
    <col min="6" max="6" width="19.33203125" customWidth="1"/>
    <col min="7" max="7" width="17.6640625" customWidth="1"/>
    <col min="8" max="8" width="12.6640625" customWidth="1"/>
    <col min="9" max="9" width="16.44140625" customWidth="1"/>
  </cols>
  <sheetData>
    <row r="1" spans="1:9" ht="30" customHeight="1">
      <c r="A1" s="292" t="s">
        <v>40</v>
      </c>
      <c r="B1" s="293"/>
      <c r="C1" s="270" t="s">
        <v>39</v>
      </c>
      <c r="D1" s="270"/>
      <c r="E1" s="270"/>
      <c r="F1" s="270"/>
      <c r="G1" s="270"/>
      <c r="H1" s="270"/>
      <c r="I1" s="271"/>
    </row>
    <row r="2" spans="1:9" ht="21.75" customHeight="1">
      <c r="A2" s="294"/>
      <c r="B2" s="295"/>
      <c r="C2" s="272" t="s">
        <v>15</v>
      </c>
      <c r="D2" s="272"/>
      <c r="E2" s="272"/>
      <c r="F2" s="272"/>
      <c r="G2" s="272"/>
      <c r="H2" s="272"/>
      <c r="I2" s="273"/>
    </row>
    <row r="3" spans="1:9" ht="26.4" customHeight="1">
      <c r="A3" s="353" t="s">
        <v>38</v>
      </c>
      <c r="B3" s="354"/>
      <c r="C3" s="361" t="s">
        <v>37</v>
      </c>
      <c r="D3" s="361"/>
      <c r="E3" s="361"/>
      <c r="F3" s="361"/>
      <c r="G3" s="361"/>
      <c r="H3" s="361"/>
      <c r="I3" s="362"/>
    </row>
    <row r="4" spans="1:9" ht="23.25" customHeight="1">
      <c r="A4" s="355" t="s">
        <v>36</v>
      </c>
      <c r="B4" s="356"/>
      <c r="C4" s="278" t="s">
        <v>72</v>
      </c>
      <c r="D4" s="278"/>
      <c r="E4" s="278"/>
      <c r="F4" s="278"/>
      <c r="G4" s="278"/>
      <c r="H4" s="278"/>
      <c r="I4" s="279"/>
    </row>
    <row r="5" spans="1:9" ht="23.25" hidden="1" customHeight="1" thickBot="1">
      <c r="A5" s="363"/>
      <c r="B5" s="364"/>
      <c r="C5" s="278"/>
      <c r="D5" s="278"/>
      <c r="E5" s="278"/>
      <c r="F5" s="57"/>
      <c r="G5" s="57"/>
      <c r="H5" s="57"/>
      <c r="I5" s="199"/>
    </row>
    <row r="6" spans="1:9" ht="33" customHeight="1">
      <c r="A6" s="228" t="s">
        <v>19</v>
      </c>
      <c r="B6" s="229"/>
      <c r="C6" s="281" t="s">
        <v>29</v>
      </c>
      <c r="D6" s="281"/>
      <c r="E6" s="281"/>
      <c r="F6" s="281"/>
      <c r="G6" s="281"/>
      <c r="H6" s="281"/>
      <c r="I6" s="284"/>
    </row>
    <row r="7" spans="1:9" ht="21.75" customHeight="1">
      <c r="A7" s="365" t="s">
        <v>28</v>
      </c>
      <c r="B7" s="230"/>
      <c r="C7" s="357" t="s">
        <v>71</v>
      </c>
      <c r="D7" s="357"/>
      <c r="E7" s="357"/>
      <c r="F7" s="357"/>
      <c r="G7" s="357"/>
      <c r="H7" s="357"/>
      <c r="I7" s="358"/>
    </row>
    <row r="8" spans="1:9" ht="24.9" customHeight="1">
      <c r="A8" s="359"/>
      <c r="B8" s="360"/>
      <c r="C8" s="360" t="s">
        <v>15</v>
      </c>
      <c r="D8" s="360"/>
      <c r="E8" s="360"/>
      <c r="F8" s="360"/>
      <c r="G8" s="360"/>
      <c r="H8" s="360"/>
      <c r="I8" s="367"/>
    </row>
    <row r="9" spans="1:9" ht="52.8">
      <c r="A9" s="44" t="s">
        <v>14</v>
      </c>
      <c r="B9" s="53" t="s">
        <v>13</v>
      </c>
      <c r="C9" s="59" t="s">
        <v>12</v>
      </c>
      <c r="D9" s="59" t="s">
        <v>11</v>
      </c>
      <c r="E9" s="59" t="s">
        <v>10</v>
      </c>
      <c r="F9" s="96" t="s">
        <v>106</v>
      </c>
      <c r="G9" s="96" t="s">
        <v>108</v>
      </c>
      <c r="H9" s="97" t="s">
        <v>112</v>
      </c>
      <c r="I9" s="200" t="s">
        <v>109</v>
      </c>
    </row>
    <row r="10" spans="1:9" ht="40.200000000000003" customHeight="1">
      <c r="A10" s="41">
        <v>1</v>
      </c>
      <c r="B10" s="40" t="s">
        <v>3</v>
      </c>
      <c r="C10" s="39" t="s">
        <v>26</v>
      </c>
      <c r="D10" s="39" t="s">
        <v>1</v>
      </c>
      <c r="E10" s="39">
        <v>17</v>
      </c>
      <c r="F10" s="102"/>
      <c r="G10" s="115">
        <f>ROUND(F10*E10,2)</f>
        <v>0</v>
      </c>
      <c r="H10" s="115">
        <f t="shared" ref="H10" si="0">ROUND((G10*0.2),2)</f>
        <v>0</v>
      </c>
      <c r="I10" s="198">
        <f t="shared" ref="I10" si="1">ROUND(G10+H10,2)</f>
        <v>0</v>
      </c>
    </row>
    <row r="11" spans="1:9" ht="40.200000000000003" customHeight="1">
      <c r="A11" s="41">
        <v>2</v>
      </c>
      <c r="B11" s="40" t="s">
        <v>3</v>
      </c>
      <c r="C11" s="39" t="s">
        <v>22</v>
      </c>
      <c r="D11" s="39" t="s">
        <v>1</v>
      </c>
      <c r="E11" s="39">
        <v>17</v>
      </c>
      <c r="F11" s="102"/>
      <c r="G11" s="115">
        <f>ROUND(F11*E11,2)</f>
        <v>0</v>
      </c>
      <c r="H11" s="115">
        <f t="shared" ref="H11:H12" si="2">ROUND((G11*0.2),2)</f>
        <v>0</v>
      </c>
      <c r="I11" s="198">
        <f t="shared" ref="I11:I12" si="3">ROUND(G11+H11,2)</f>
        <v>0</v>
      </c>
    </row>
    <row r="12" spans="1:9" ht="40.200000000000003" customHeight="1" thickBot="1">
      <c r="A12" s="38">
        <v>3</v>
      </c>
      <c r="B12" s="37" t="s">
        <v>3</v>
      </c>
      <c r="C12" s="54" t="s">
        <v>25</v>
      </c>
      <c r="D12" s="36" t="s">
        <v>1</v>
      </c>
      <c r="E12" s="42">
        <v>1</v>
      </c>
      <c r="F12" s="102"/>
      <c r="G12" s="115">
        <f>ROUND(F12*E12,2)</f>
        <v>0</v>
      </c>
      <c r="H12" s="115">
        <f t="shared" si="2"/>
        <v>0</v>
      </c>
      <c r="I12" s="198">
        <f t="shared" si="3"/>
        <v>0</v>
      </c>
    </row>
    <row r="13" spans="1:9" ht="40.200000000000003" customHeight="1" thickBot="1">
      <c r="A13" s="244" t="s">
        <v>20</v>
      </c>
      <c r="B13" s="245"/>
      <c r="C13" s="245"/>
      <c r="D13" s="245"/>
      <c r="E13" s="246"/>
      <c r="F13" s="188" t="s">
        <v>43</v>
      </c>
      <c r="G13" s="118">
        <f>ROUND(SUM(G10:G12),2)</f>
        <v>0</v>
      </c>
      <c r="H13" s="118">
        <f t="shared" ref="H13:I13" si="4">ROUND(SUM(H10:H12),2)</f>
        <v>0</v>
      </c>
      <c r="I13" s="119">
        <f t="shared" si="4"/>
        <v>0</v>
      </c>
    </row>
    <row r="15" spans="1:9" ht="15" thickBot="1"/>
    <row r="16" spans="1:9" ht="24.9" customHeight="1">
      <c r="A16" s="346" t="s">
        <v>19</v>
      </c>
      <c r="B16" s="347"/>
      <c r="C16" s="237" t="s">
        <v>24</v>
      </c>
      <c r="D16" s="237"/>
      <c r="E16" s="237"/>
      <c r="F16" s="237"/>
      <c r="G16" s="237"/>
      <c r="H16" s="237"/>
      <c r="I16" s="238"/>
    </row>
    <row r="17" spans="1:9" ht="24.9" customHeight="1">
      <c r="A17" s="365" t="s">
        <v>17</v>
      </c>
      <c r="B17" s="366"/>
      <c r="C17" s="230" t="s">
        <v>16</v>
      </c>
      <c r="D17" s="230"/>
      <c r="E17" s="230"/>
      <c r="F17" s="230"/>
      <c r="G17" s="230"/>
      <c r="H17" s="230"/>
      <c r="I17" s="231"/>
    </row>
    <row r="18" spans="1:9" ht="21" customHeight="1">
      <c r="A18" s="359"/>
      <c r="B18" s="360"/>
      <c r="C18" s="368" t="s">
        <v>15</v>
      </c>
      <c r="D18" s="368"/>
      <c r="E18" s="368"/>
      <c r="F18" s="368"/>
      <c r="G18" s="368"/>
      <c r="H18" s="368"/>
      <c r="I18" s="369"/>
    </row>
    <row r="19" spans="1:9" ht="52.8">
      <c r="A19" s="201" t="s">
        <v>14</v>
      </c>
      <c r="B19" s="108" t="s">
        <v>13</v>
      </c>
      <c r="C19" s="108" t="s">
        <v>12</v>
      </c>
      <c r="D19" s="108" t="s">
        <v>11</v>
      </c>
      <c r="E19" s="108" t="s">
        <v>10</v>
      </c>
      <c r="F19" s="96" t="s">
        <v>106</v>
      </c>
      <c r="G19" s="96" t="s">
        <v>108</v>
      </c>
      <c r="H19" s="97" t="s">
        <v>112</v>
      </c>
      <c r="I19" s="200" t="s">
        <v>109</v>
      </c>
    </row>
    <row r="20" spans="1:9" ht="40.200000000000003" customHeight="1">
      <c r="A20" s="26">
        <v>1</v>
      </c>
      <c r="B20" s="30" t="s">
        <v>3</v>
      </c>
      <c r="C20" s="39" t="s">
        <v>23</v>
      </c>
      <c r="D20" s="28" t="s">
        <v>1</v>
      </c>
      <c r="E20" s="39">
        <v>1</v>
      </c>
      <c r="F20" s="102"/>
      <c r="G20" s="115">
        <f>ROUND(F20*E20,2)</f>
        <v>0</v>
      </c>
      <c r="H20" s="115">
        <f t="shared" ref="H20" si="5">ROUND((G20*0.2),2)</f>
        <v>0</v>
      </c>
      <c r="I20" s="198">
        <f t="shared" ref="I20" si="6">ROUND(G20+H20,2)</f>
        <v>0</v>
      </c>
    </row>
    <row r="21" spans="1:9" ht="40.200000000000003" customHeight="1">
      <c r="A21" s="26">
        <v>2</v>
      </c>
      <c r="B21" s="30" t="s">
        <v>3</v>
      </c>
      <c r="C21" s="39" t="s">
        <v>22</v>
      </c>
      <c r="D21" s="28" t="s">
        <v>1</v>
      </c>
      <c r="E21" s="39">
        <v>16</v>
      </c>
      <c r="F21" s="102"/>
      <c r="G21" s="115">
        <f>ROUND(F21*E21,2)</f>
        <v>0</v>
      </c>
      <c r="H21" s="115">
        <f t="shared" ref="H21:H22" si="7">ROUND((G21*0.2),2)</f>
        <v>0</v>
      </c>
      <c r="I21" s="198">
        <f t="shared" ref="I21:I22" si="8">ROUND(G21+H21,2)</f>
        <v>0</v>
      </c>
    </row>
    <row r="22" spans="1:9" ht="40.200000000000003" customHeight="1" thickBot="1">
      <c r="A22" s="50">
        <v>3</v>
      </c>
      <c r="B22" s="49" t="s">
        <v>3</v>
      </c>
      <c r="C22" s="39" t="s">
        <v>21</v>
      </c>
      <c r="D22" s="47" t="s">
        <v>1</v>
      </c>
      <c r="E22" s="43">
        <v>8</v>
      </c>
      <c r="F22" s="102"/>
      <c r="G22" s="115">
        <f>ROUND(F22*E22,2)</f>
        <v>0</v>
      </c>
      <c r="H22" s="115">
        <f t="shared" si="7"/>
        <v>0</v>
      </c>
      <c r="I22" s="198">
        <f t="shared" si="8"/>
        <v>0</v>
      </c>
    </row>
    <row r="23" spans="1:9" ht="40.200000000000003" customHeight="1" thickBot="1">
      <c r="A23" s="244" t="s">
        <v>20</v>
      </c>
      <c r="B23" s="245"/>
      <c r="C23" s="245"/>
      <c r="D23" s="245"/>
      <c r="E23" s="246"/>
      <c r="F23" s="188" t="s">
        <v>43</v>
      </c>
      <c r="G23" s="118">
        <f>ROUND(SUM(G20:G22),2)</f>
        <v>0</v>
      </c>
      <c r="H23" s="118">
        <f t="shared" ref="H23:I23" si="9">ROUND(SUM(H20:H22),2)</f>
        <v>0</v>
      </c>
      <c r="I23" s="119">
        <f t="shared" si="9"/>
        <v>0</v>
      </c>
    </row>
    <row r="25" spans="1:9" ht="15" thickBot="1"/>
    <row r="26" spans="1:9" ht="24.9" customHeight="1">
      <c r="A26" s="346" t="s">
        <v>19</v>
      </c>
      <c r="B26" s="347"/>
      <c r="C26" s="237" t="s">
        <v>70</v>
      </c>
      <c r="D26" s="237"/>
      <c r="E26" s="237"/>
      <c r="F26" s="237"/>
      <c r="G26" s="237"/>
      <c r="H26" s="237"/>
      <c r="I26" s="238"/>
    </row>
    <row r="27" spans="1:9" ht="24.9" customHeight="1">
      <c r="A27" s="228" t="s">
        <v>28</v>
      </c>
      <c r="B27" s="229"/>
      <c r="C27" s="230" t="s">
        <v>59</v>
      </c>
      <c r="D27" s="230"/>
      <c r="E27" s="230"/>
      <c r="F27" s="230"/>
      <c r="G27" s="230"/>
      <c r="H27" s="230"/>
      <c r="I27" s="231"/>
    </row>
    <row r="28" spans="1:9" ht="24.9" customHeight="1" thickBot="1">
      <c r="A28" s="351" t="s">
        <v>58</v>
      </c>
      <c r="B28" s="352"/>
      <c r="C28" s="242" t="s">
        <v>15</v>
      </c>
      <c r="D28" s="242"/>
      <c r="E28" s="242"/>
      <c r="F28" s="242"/>
      <c r="G28" s="242"/>
      <c r="H28" s="242"/>
      <c r="I28" s="243"/>
    </row>
    <row r="29" spans="1:9" ht="60" customHeight="1" thickBot="1">
      <c r="A29" s="173" t="s">
        <v>14</v>
      </c>
      <c r="B29" s="175" t="s">
        <v>57</v>
      </c>
      <c r="C29" s="175" t="s">
        <v>12</v>
      </c>
      <c r="D29" s="175" t="s">
        <v>11</v>
      </c>
      <c r="E29" s="175" t="s">
        <v>10</v>
      </c>
      <c r="F29" s="143" t="s">
        <v>106</v>
      </c>
      <c r="G29" s="143" t="s">
        <v>108</v>
      </c>
      <c r="H29" s="144" t="s">
        <v>112</v>
      </c>
      <c r="I29" s="145" t="s">
        <v>109</v>
      </c>
    </row>
    <row r="30" spans="1:9" ht="40.200000000000003" customHeight="1">
      <c r="A30" s="172">
        <v>1</v>
      </c>
      <c r="B30" s="137" t="s">
        <v>3</v>
      </c>
      <c r="C30" s="146" t="s">
        <v>55</v>
      </c>
      <c r="D30" s="191" t="s">
        <v>1</v>
      </c>
      <c r="E30" s="191">
        <v>8</v>
      </c>
      <c r="F30" s="138"/>
      <c r="G30" s="139">
        <f t="shared" ref="G30:G35" si="10">ROUND(F30*E30,2)</f>
        <v>0</v>
      </c>
      <c r="H30" s="139">
        <f t="shared" ref="H30" si="11">ROUND((G30*0.2),2)</f>
        <v>0</v>
      </c>
      <c r="I30" s="197">
        <f t="shared" ref="I30" si="12">ROUND(G30+H30,2)</f>
        <v>0</v>
      </c>
    </row>
    <row r="31" spans="1:9" ht="40.200000000000003" customHeight="1">
      <c r="A31" s="41">
        <v>2</v>
      </c>
      <c r="B31" s="40" t="s">
        <v>3</v>
      </c>
      <c r="C31" s="39" t="s">
        <v>53</v>
      </c>
      <c r="D31" s="39" t="s">
        <v>1</v>
      </c>
      <c r="E31" s="39">
        <v>8</v>
      </c>
      <c r="F31" s="102"/>
      <c r="G31" s="115">
        <f t="shared" si="10"/>
        <v>0</v>
      </c>
      <c r="H31" s="115">
        <f t="shared" ref="H31:H35" si="13">ROUND((G31*0.2),2)</f>
        <v>0</v>
      </c>
      <c r="I31" s="198">
        <f t="shared" ref="I31:I35" si="14">ROUND(G31+H31,2)</f>
        <v>0</v>
      </c>
    </row>
    <row r="32" spans="1:9" ht="40.200000000000003" customHeight="1">
      <c r="A32" s="41">
        <v>3</v>
      </c>
      <c r="B32" s="40" t="s">
        <v>3</v>
      </c>
      <c r="C32" s="43" t="s">
        <v>69</v>
      </c>
      <c r="D32" s="39" t="s">
        <v>1</v>
      </c>
      <c r="E32" s="43">
        <v>30</v>
      </c>
      <c r="F32" s="102"/>
      <c r="G32" s="115">
        <f t="shared" si="10"/>
        <v>0</v>
      </c>
      <c r="H32" s="115">
        <f t="shared" si="13"/>
        <v>0</v>
      </c>
      <c r="I32" s="198">
        <f t="shared" si="14"/>
        <v>0</v>
      </c>
    </row>
    <row r="33" spans="1:9" ht="40.200000000000003" customHeight="1">
      <c r="A33" s="41">
        <v>4</v>
      </c>
      <c r="B33" s="40" t="s">
        <v>3</v>
      </c>
      <c r="C33" s="43" t="s">
        <v>51</v>
      </c>
      <c r="D33" s="39" t="s">
        <v>1</v>
      </c>
      <c r="E33" s="42">
        <v>1</v>
      </c>
      <c r="F33" s="102"/>
      <c r="G33" s="115">
        <f t="shared" si="10"/>
        <v>0</v>
      </c>
      <c r="H33" s="115">
        <f t="shared" si="13"/>
        <v>0</v>
      </c>
      <c r="I33" s="198">
        <f t="shared" si="14"/>
        <v>0</v>
      </c>
    </row>
    <row r="34" spans="1:9" ht="40.200000000000003" customHeight="1">
      <c r="A34" s="41">
        <v>5</v>
      </c>
      <c r="B34" s="40" t="s">
        <v>3</v>
      </c>
      <c r="C34" s="39" t="s">
        <v>50</v>
      </c>
      <c r="D34" s="39" t="s">
        <v>1</v>
      </c>
      <c r="E34" s="39">
        <v>1</v>
      </c>
      <c r="F34" s="102"/>
      <c r="G34" s="115">
        <f t="shared" si="10"/>
        <v>0</v>
      </c>
      <c r="H34" s="115">
        <f t="shared" si="13"/>
        <v>0</v>
      </c>
      <c r="I34" s="198">
        <f t="shared" si="14"/>
        <v>0</v>
      </c>
    </row>
    <row r="35" spans="1:9" ht="40.200000000000003" customHeight="1" thickBot="1">
      <c r="A35" s="41">
        <v>6</v>
      </c>
      <c r="B35" s="37" t="s">
        <v>3</v>
      </c>
      <c r="C35" s="39" t="s">
        <v>2</v>
      </c>
      <c r="D35" s="36" t="s">
        <v>1</v>
      </c>
      <c r="E35" s="39">
        <v>1</v>
      </c>
      <c r="F35" s="102"/>
      <c r="G35" s="115">
        <f t="shared" si="10"/>
        <v>0</v>
      </c>
      <c r="H35" s="115">
        <f t="shared" si="13"/>
        <v>0</v>
      </c>
      <c r="I35" s="198">
        <f t="shared" si="14"/>
        <v>0</v>
      </c>
    </row>
    <row r="36" spans="1:9" ht="40.200000000000003" customHeight="1" thickBot="1">
      <c r="A36" s="244" t="s">
        <v>20</v>
      </c>
      <c r="B36" s="245"/>
      <c r="C36" s="245"/>
      <c r="D36" s="245"/>
      <c r="E36" s="246"/>
      <c r="F36" s="188" t="s">
        <v>43</v>
      </c>
      <c r="G36" s="118">
        <f>ROUND(SUM(G30:G35),2)</f>
        <v>0</v>
      </c>
      <c r="H36" s="118">
        <f t="shared" ref="H36:I36" si="15">ROUND(SUM(H30:H35),2)</f>
        <v>0</v>
      </c>
      <c r="I36" s="119">
        <f t="shared" si="15"/>
        <v>0</v>
      </c>
    </row>
    <row r="37" spans="1:9" ht="24.9" customHeight="1"/>
    <row r="38" spans="1:9" ht="24.9" customHeight="1" thickBot="1"/>
    <row r="39" spans="1:9" ht="24.9" customHeight="1">
      <c r="A39" s="346" t="s">
        <v>19</v>
      </c>
      <c r="B39" s="347"/>
      <c r="C39" s="237" t="s">
        <v>18</v>
      </c>
      <c r="D39" s="237"/>
      <c r="E39" s="237"/>
      <c r="F39" s="237"/>
      <c r="G39" s="237"/>
      <c r="H39" s="237"/>
      <c r="I39" s="238"/>
    </row>
    <row r="40" spans="1:9" ht="24.9" customHeight="1">
      <c r="A40" s="228" t="s">
        <v>17</v>
      </c>
      <c r="B40" s="229"/>
      <c r="C40" s="230" t="s">
        <v>16</v>
      </c>
      <c r="D40" s="230"/>
      <c r="E40" s="230"/>
      <c r="F40" s="230"/>
      <c r="G40" s="230"/>
      <c r="H40" s="230"/>
      <c r="I40" s="231"/>
    </row>
    <row r="41" spans="1:9" ht="24.9" customHeight="1" thickBot="1">
      <c r="A41" s="348"/>
      <c r="B41" s="344"/>
      <c r="C41" s="344" t="s">
        <v>15</v>
      </c>
      <c r="D41" s="344"/>
      <c r="E41" s="344"/>
      <c r="F41" s="344"/>
      <c r="G41" s="344"/>
      <c r="H41" s="344"/>
      <c r="I41" s="345"/>
    </row>
    <row r="42" spans="1:9" ht="53.4" thickBot="1">
      <c r="A42" s="140" t="s">
        <v>14</v>
      </c>
      <c r="B42" s="147" t="s">
        <v>13</v>
      </c>
      <c r="C42" s="142" t="s">
        <v>12</v>
      </c>
      <c r="D42" s="142" t="s">
        <v>11</v>
      </c>
      <c r="E42" s="142" t="s">
        <v>10</v>
      </c>
      <c r="F42" s="143" t="s">
        <v>106</v>
      </c>
      <c r="G42" s="143" t="s">
        <v>108</v>
      </c>
      <c r="H42" s="144" t="s">
        <v>112</v>
      </c>
      <c r="I42" s="145" t="s">
        <v>109</v>
      </c>
    </row>
    <row r="43" spans="1:9" ht="40.200000000000003" customHeight="1">
      <c r="A43" s="172">
        <v>1</v>
      </c>
      <c r="B43" s="181" t="s">
        <v>3</v>
      </c>
      <c r="C43" s="149" t="s">
        <v>9</v>
      </c>
      <c r="D43" s="191" t="s">
        <v>1</v>
      </c>
      <c r="E43" s="182">
        <v>2</v>
      </c>
      <c r="F43" s="138"/>
      <c r="G43" s="139">
        <f t="shared" ref="G43:G49" si="16">ROUND(F43*E43,2)</f>
        <v>0</v>
      </c>
      <c r="H43" s="139">
        <f t="shared" ref="H43" si="17">ROUND((G43*0.2),2)</f>
        <v>0</v>
      </c>
      <c r="I43" s="197">
        <f t="shared" ref="I43" si="18">ROUND(G43+H43,2)</f>
        <v>0</v>
      </c>
    </row>
    <row r="44" spans="1:9" ht="40.200000000000003" customHeight="1">
      <c r="A44" s="41">
        <v>2</v>
      </c>
      <c r="B44" s="37" t="s">
        <v>3</v>
      </c>
      <c r="C44" s="54" t="s">
        <v>8</v>
      </c>
      <c r="D44" s="39" t="s">
        <v>1</v>
      </c>
      <c r="E44" s="42">
        <v>16</v>
      </c>
      <c r="F44" s="102"/>
      <c r="G44" s="115">
        <f t="shared" si="16"/>
        <v>0</v>
      </c>
      <c r="H44" s="115">
        <f t="shared" ref="H44:H49" si="19">ROUND((G44*0.2),2)</f>
        <v>0</v>
      </c>
      <c r="I44" s="198">
        <f t="shared" ref="I44:I49" si="20">ROUND(G44+H44,2)</f>
        <v>0</v>
      </c>
    </row>
    <row r="45" spans="1:9" ht="40.200000000000003" customHeight="1">
      <c r="A45" s="41">
        <v>3</v>
      </c>
      <c r="B45" s="37" t="s">
        <v>3</v>
      </c>
      <c r="C45" s="54" t="s">
        <v>7</v>
      </c>
      <c r="D45" s="39" t="s">
        <v>1</v>
      </c>
      <c r="E45" s="42">
        <v>5</v>
      </c>
      <c r="F45" s="102"/>
      <c r="G45" s="115">
        <f t="shared" si="16"/>
        <v>0</v>
      </c>
      <c r="H45" s="115">
        <f t="shared" si="19"/>
        <v>0</v>
      </c>
      <c r="I45" s="198">
        <f t="shared" si="20"/>
        <v>0</v>
      </c>
    </row>
    <row r="46" spans="1:9" ht="40.200000000000003" customHeight="1">
      <c r="A46" s="41">
        <v>4</v>
      </c>
      <c r="B46" s="37" t="s">
        <v>3</v>
      </c>
      <c r="C46" s="54" t="s">
        <v>6</v>
      </c>
      <c r="D46" s="55" t="s">
        <v>1</v>
      </c>
      <c r="E46" s="58">
        <v>3</v>
      </c>
      <c r="F46" s="102"/>
      <c r="G46" s="115">
        <f t="shared" si="16"/>
        <v>0</v>
      </c>
      <c r="H46" s="115">
        <f t="shared" si="19"/>
        <v>0</v>
      </c>
      <c r="I46" s="198">
        <f t="shared" si="20"/>
        <v>0</v>
      </c>
    </row>
    <row r="47" spans="1:9" ht="40.200000000000003" customHeight="1">
      <c r="A47" s="41">
        <v>5</v>
      </c>
      <c r="B47" s="37" t="s">
        <v>3</v>
      </c>
      <c r="C47" s="54" t="s">
        <v>5</v>
      </c>
      <c r="D47" s="39" t="s">
        <v>1</v>
      </c>
      <c r="E47" s="42">
        <v>1</v>
      </c>
      <c r="F47" s="102"/>
      <c r="G47" s="115">
        <f t="shared" si="16"/>
        <v>0</v>
      </c>
      <c r="H47" s="115">
        <f t="shared" si="19"/>
        <v>0</v>
      </c>
      <c r="I47" s="198">
        <f t="shared" si="20"/>
        <v>0</v>
      </c>
    </row>
    <row r="48" spans="1:9" ht="40.200000000000003" customHeight="1">
      <c r="A48" s="41">
        <v>6</v>
      </c>
      <c r="B48" s="37" t="s">
        <v>3</v>
      </c>
      <c r="C48" s="54" t="s">
        <v>4</v>
      </c>
      <c r="D48" s="39" t="s">
        <v>1</v>
      </c>
      <c r="E48" s="42">
        <v>5</v>
      </c>
      <c r="F48" s="102"/>
      <c r="G48" s="115">
        <f t="shared" si="16"/>
        <v>0</v>
      </c>
      <c r="H48" s="115">
        <f t="shared" si="19"/>
        <v>0</v>
      </c>
      <c r="I48" s="198">
        <f t="shared" si="20"/>
        <v>0</v>
      </c>
    </row>
    <row r="49" spans="1:9" ht="40.200000000000003" customHeight="1" thickBot="1">
      <c r="A49" s="41">
        <v>7</v>
      </c>
      <c r="B49" s="37" t="s">
        <v>3</v>
      </c>
      <c r="C49" s="54" t="s">
        <v>2</v>
      </c>
      <c r="D49" s="36" t="s">
        <v>1</v>
      </c>
      <c r="E49" s="42">
        <v>1</v>
      </c>
      <c r="F49" s="102"/>
      <c r="G49" s="115">
        <f t="shared" si="16"/>
        <v>0</v>
      </c>
      <c r="H49" s="115">
        <f t="shared" si="19"/>
        <v>0</v>
      </c>
      <c r="I49" s="198">
        <f t="shared" si="20"/>
        <v>0</v>
      </c>
    </row>
    <row r="50" spans="1:9" ht="40.200000000000003" customHeight="1" thickBot="1">
      <c r="A50" s="244" t="s">
        <v>20</v>
      </c>
      <c r="B50" s="245"/>
      <c r="C50" s="245"/>
      <c r="D50" s="245"/>
      <c r="E50" s="246"/>
      <c r="F50" s="188" t="s">
        <v>43</v>
      </c>
      <c r="G50" s="118">
        <f>ROUND(SUM(G43:G49),2)</f>
        <v>0</v>
      </c>
      <c r="H50" s="118">
        <f t="shared" ref="H50:I50" si="21">ROUND(SUM(H43:H49),2)</f>
        <v>0</v>
      </c>
      <c r="I50" s="119">
        <f t="shared" si="21"/>
        <v>0</v>
      </c>
    </row>
    <row r="52" spans="1:9" ht="15" thickBot="1"/>
    <row r="53" spans="1:9" ht="30" customHeight="1">
      <c r="A53" s="346" t="s">
        <v>19</v>
      </c>
      <c r="B53" s="347"/>
      <c r="C53" s="347" t="s">
        <v>68</v>
      </c>
      <c r="D53" s="347"/>
      <c r="E53" s="347"/>
      <c r="F53" s="347"/>
      <c r="G53" s="347"/>
      <c r="H53" s="347"/>
      <c r="I53" s="349"/>
    </row>
    <row r="54" spans="1:9" ht="26.25" customHeight="1">
      <c r="A54" s="228" t="s">
        <v>17</v>
      </c>
      <c r="B54" s="229"/>
      <c r="C54" s="229" t="s">
        <v>59</v>
      </c>
      <c r="D54" s="229"/>
      <c r="E54" s="229"/>
      <c r="F54" s="229"/>
      <c r="G54" s="229"/>
      <c r="H54" s="229"/>
      <c r="I54" s="350"/>
    </row>
    <row r="55" spans="1:9" ht="14.25" customHeight="1" thickBot="1">
      <c r="A55" s="241" t="s">
        <v>15</v>
      </c>
      <c r="B55" s="242"/>
      <c r="C55" s="242"/>
      <c r="D55" s="242"/>
      <c r="E55" s="242"/>
      <c r="F55" s="242"/>
      <c r="G55" s="242"/>
      <c r="H55" s="242"/>
      <c r="I55" s="243"/>
    </row>
    <row r="56" spans="1:9" ht="53.4" thickBot="1">
      <c r="A56" s="173" t="s">
        <v>14</v>
      </c>
      <c r="B56" s="175" t="s">
        <v>57</v>
      </c>
      <c r="C56" s="175" t="s">
        <v>12</v>
      </c>
      <c r="D56" s="175" t="s">
        <v>11</v>
      </c>
      <c r="E56" s="175" t="s">
        <v>10</v>
      </c>
      <c r="F56" s="143" t="s">
        <v>106</v>
      </c>
      <c r="G56" s="143" t="s">
        <v>108</v>
      </c>
      <c r="H56" s="144" t="s">
        <v>112</v>
      </c>
      <c r="I56" s="145" t="s">
        <v>109</v>
      </c>
    </row>
    <row r="57" spans="1:9" ht="40.200000000000003" customHeight="1">
      <c r="A57" s="172">
        <v>1</v>
      </c>
      <c r="B57" s="137" t="s">
        <v>3</v>
      </c>
      <c r="C57" s="191" t="s">
        <v>67</v>
      </c>
      <c r="D57" s="191" t="s">
        <v>1</v>
      </c>
      <c r="E57" s="146">
        <v>30</v>
      </c>
      <c r="F57" s="138"/>
      <c r="G57" s="139">
        <f t="shared" ref="G57:G62" si="22">ROUND(F57*E57,2)</f>
        <v>0</v>
      </c>
      <c r="H57" s="139">
        <f t="shared" ref="H57" si="23">ROUND((G57*0.2),2)</f>
        <v>0</v>
      </c>
      <c r="I57" s="197">
        <f t="shared" ref="I57" si="24">ROUND(G57+H57,2)</f>
        <v>0</v>
      </c>
    </row>
    <row r="58" spans="1:9" ht="40.200000000000003" customHeight="1">
      <c r="A58" s="41">
        <v>2</v>
      </c>
      <c r="B58" s="40" t="s">
        <v>3</v>
      </c>
      <c r="C58" s="39" t="s">
        <v>2</v>
      </c>
      <c r="D58" s="39" t="s">
        <v>1</v>
      </c>
      <c r="E58" s="58">
        <v>1</v>
      </c>
      <c r="F58" s="102"/>
      <c r="G58" s="115">
        <f t="shared" si="22"/>
        <v>0</v>
      </c>
      <c r="H58" s="115">
        <f t="shared" ref="H58:H62" si="25">ROUND((G58*0.2),2)</f>
        <v>0</v>
      </c>
      <c r="I58" s="198">
        <f t="shared" ref="I58:I62" si="26">ROUND(G58+H58,2)</f>
        <v>0</v>
      </c>
    </row>
    <row r="59" spans="1:9" ht="40.200000000000003" customHeight="1">
      <c r="A59" s="41">
        <v>3</v>
      </c>
      <c r="B59" s="40" t="s">
        <v>3</v>
      </c>
      <c r="C59" s="39" t="s">
        <v>66</v>
      </c>
      <c r="D59" s="39" t="s">
        <v>1</v>
      </c>
      <c r="E59" s="58">
        <v>8</v>
      </c>
      <c r="F59" s="102"/>
      <c r="G59" s="115">
        <f t="shared" si="22"/>
        <v>0</v>
      </c>
      <c r="H59" s="115">
        <f t="shared" si="25"/>
        <v>0</v>
      </c>
      <c r="I59" s="198">
        <f t="shared" si="26"/>
        <v>0</v>
      </c>
    </row>
    <row r="60" spans="1:9" ht="40.200000000000003" customHeight="1">
      <c r="A60" s="41">
        <v>4</v>
      </c>
      <c r="B60" s="40" t="s">
        <v>3</v>
      </c>
      <c r="C60" s="39" t="s">
        <v>65</v>
      </c>
      <c r="D60" s="39" t="s">
        <v>1</v>
      </c>
      <c r="E60" s="39">
        <v>1</v>
      </c>
      <c r="F60" s="102"/>
      <c r="G60" s="115">
        <f t="shared" si="22"/>
        <v>0</v>
      </c>
      <c r="H60" s="115">
        <f t="shared" si="25"/>
        <v>0</v>
      </c>
      <c r="I60" s="198">
        <f t="shared" si="26"/>
        <v>0</v>
      </c>
    </row>
    <row r="61" spans="1:9" ht="40.200000000000003" customHeight="1">
      <c r="A61" s="41">
        <v>5</v>
      </c>
      <c r="B61" s="40" t="s">
        <v>3</v>
      </c>
      <c r="C61" s="39" t="s">
        <v>64</v>
      </c>
      <c r="D61" s="39" t="s">
        <v>1</v>
      </c>
      <c r="E61" s="39">
        <v>8</v>
      </c>
      <c r="F61" s="102"/>
      <c r="G61" s="115">
        <f t="shared" si="22"/>
        <v>0</v>
      </c>
      <c r="H61" s="115">
        <f t="shared" si="25"/>
        <v>0</v>
      </c>
      <c r="I61" s="198">
        <f t="shared" si="26"/>
        <v>0</v>
      </c>
    </row>
    <row r="62" spans="1:9" ht="40.200000000000003" customHeight="1" thickBot="1">
      <c r="A62" s="41">
        <v>6</v>
      </c>
      <c r="B62" s="37" t="s">
        <v>3</v>
      </c>
      <c r="C62" s="39" t="s">
        <v>63</v>
      </c>
      <c r="D62" s="36" t="s">
        <v>1</v>
      </c>
      <c r="E62" s="39">
        <v>1</v>
      </c>
      <c r="F62" s="102"/>
      <c r="G62" s="115">
        <f t="shared" si="22"/>
        <v>0</v>
      </c>
      <c r="H62" s="115">
        <f t="shared" si="25"/>
        <v>0</v>
      </c>
      <c r="I62" s="198">
        <f t="shared" si="26"/>
        <v>0</v>
      </c>
    </row>
    <row r="63" spans="1:9" ht="40.200000000000003" customHeight="1" thickBot="1">
      <c r="A63" s="244" t="s">
        <v>20</v>
      </c>
      <c r="B63" s="245"/>
      <c r="C63" s="245"/>
      <c r="D63" s="245"/>
      <c r="E63" s="246"/>
      <c r="F63" s="188" t="s">
        <v>43</v>
      </c>
      <c r="G63" s="118">
        <f>ROUND(SUM(G57:G62),2)</f>
        <v>0</v>
      </c>
      <c r="H63" s="118">
        <f t="shared" ref="H63:I63" si="27">ROUND(SUM(H57:H62),2)</f>
        <v>0</v>
      </c>
      <c r="I63" s="119">
        <f t="shared" si="27"/>
        <v>0</v>
      </c>
    </row>
    <row r="64" spans="1:9" ht="21.6" customHeight="1"/>
    <row r="65" spans="1:7" ht="23.4" customHeight="1"/>
    <row r="66" spans="1:7" ht="26.4" customHeight="1" thickBot="1"/>
    <row r="67" spans="1:7" ht="31.2">
      <c r="A67" s="251" t="s">
        <v>117</v>
      </c>
      <c r="B67" s="252"/>
      <c r="C67" s="252"/>
      <c r="D67" s="252"/>
      <c r="E67" s="253"/>
      <c r="F67" s="130" t="s">
        <v>110</v>
      </c>
      <c r="G67" s="133">
        <f>G13+G23+G36+G50+G63</f>
        <v>0</v>
      </c>
    </row>
    <row r="68" spans="1:7" ht="15.6">
      <c r="A68" s="254"/>
      <c r="B68" s="255"/>
      <c r="C68" s="255"/>
      <c r="D68" s="255"/>
      <c r="E68" s="256"/>
      <c r="F68" s="131" t="s">
        <v>107</v>
      </c>
      <c r="G68" s="134">
        <f>H13+H23+H36+H50+H63</f>
        <v>0</v>
      </c>
    </row>
    <row r="69" spans="1:7" ht="31.8" thickBot="1">
      <c r="A69" s="257"/>
      <c r="B69" s="258"/>
      <c r="C69" s="258"/>
      <c r="D69" s="258"/>
      <c r="E69" s="259"/>
      <c r="F69" s="132" t="s">
        <v>111</v>
      </c>
      <c r="G69" s="135">
        <f>I13+I23+I36+I50+I63</f>
        <v>0</v>
      </c>
    </row>
  </sheetData>
  <mergeCells count="45">
    <mergeCell ref="C4:I4"/>
    <mergeCell ref="A23:E23"/>
    <mergeCell ref="A5:B5"/>
    <mergeCell ref="A7:B7"/>
    <mergeCell ref="A8:B8"/>
    <mergeCell ref="A13:E13"/>
    <mergeCell ref="A16:B16"/>
    <mergeCell ref="A17:B17"/>
    <mergeCell ref="C8:I8"/>
    <mergeCell ref="C16:I16"/>
    <mergeCell ref="C17:I17"/>
    <mergeCell ref="C18:I18"/>
    <mergeCell ref="C5:E5"/>
    <mergeCell ref="A28:B28"/>
    <mergeCell ref="A36:E36"/>
    <mergeCell ref="A1:B1"/>
    <mergeCell ref="A2:B2"/>
    <mergeCell ref="A6:B6"/>
    <mergeCell ref="A3:B3"/>
    <mergeCell ref="A4:B4"/>
    <mergeCell ref="C6:I6"/>
    <mergeCell ref="C26:I26"/>
    <mergeCell ref="C7:I7"/>
    <mergeCell ref="A26:B26"/>
    <mergeCell ref="A27:B27"/>
    <mergeCell ref="A18:B18"/>
    <mergeCell ref="C1:I1"/>
    <mergeCell ref="C2:I2"/>
    <mergeCell ref="C3:I3"/>
    <mergeCell ref="A55:I55"/>
    <mergeCell ref="A67:E69"/>
    <mergeCell ref="A63:E63"/>
    <mergeCell ref="C27:I27"/>
    <mergeCell ref="C28:I28"/>
    <mergeCell ref="C39:I39"/>
    <mergeCell ref="C40:I40"/>
    <mergeCell ref="C41:I41"/>
    <mergeCell ref="A53:B53"/>
    <mergeCell ref="A54:B54"/>
    <mergeCell ref="A39:B39"/>
    <mergeCell ref="A40:B40"/>
    <mergeCell ref="A41:B41"/>
    <mergeCell ref="C53:I53"/>
    <mergeCell ref="C54:I54"/>
    <mergeCell ref="A50:E50"/>
  </mergeCells>
  <pageMargins left="0.37" right="0.37" top="0.74803149606299213" bottom="0.74803149606299213" header="0.31496062992125984" footer="0.31496062992125984"/>
  <pageSetup paperSize="9" scale="6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02"/>
  <sheetViews>
    <sheetView view="pageBreakPreview" zoomScale="70" zoomScaleNormal="70" zoomScaleSheetLayoutView="70" workbookViewId="0">
      <selection activeCell="I20" sqref="I20"/>
    </sheetView>
  </sheetViews>
  <sheetFormatPr defaultColWidth="9.109375" defaultRowHeight="14.4"/>
  <cols>
    <col min="1" max="1" width="8.109375" style="62" customWidth="1"/>
    <col min="2" max="2" width="9.44140625" style="61" customWidth="1"/>
    <col min="3" max="3" width="28.44140625" style="60" customWidth="1"/>
    <col min="4" max="4" width="11.44140625" style="60" customWidth="1"/>
    <col min="5" max="5" width="11.6640625" style="60" customWidth="1"/>
    <col min="6" max="6" width="13.33203125" style="19" customWidth="1"/>
    <col min="7" max="7" width="13.109375" style="19" customWidth="1"/>
    <col min="8" max="8" width="12" style="19" customWidth="1"/>
    <col min="9" max="9" width="16.6640625" style="19" customWidth="1"/>
    <col min="10" max="16384" width="9.109375" style="19"/>
  </cols>
  <sheetData>
    <row r="1" spans="1:9" ht="22.5" customHeight="1">
      <c r="A1" s="378" t="s">
        <v>40</v>
      </c>
      <c r="B1" s="379"/>
      <c r="C1" s="214" t="s">
        <v>39</v>
      </c>
      <c r="D1" s="214"/>
      <c r="E1" s="214"/>
      <c r="F1" s="214"/>
      <c r="G1" s="214"/>
      <c r="H1" s="214"/>
      <c r="I1" s="215"/>
    </row>
    <row r="2" spans="1:9" ht="15.75" customHeight="1">
      <c r="A2" s="380"/>
      <c r="B2" s="381"/>
      <c r="C2" s="218" t="s">
        <v>94</v>
      </c>
      <c r="D2" s="218"/>
      <c r="E2" s="218"/>
      <c r="F2" s="218"/>
      <c r="G2" s="218"/>
      <c r="H2" s="218"/>
      <c r="I2" s="219"/>
    </row>
    <row r="3" spans="1:9" ht="23.25" customHeight="1">
      <c r="A3" s="353" t="s">
        <v>38</v>
      </c>
      <c r="B3" s="354"/>
      <c r="C3" s="222" t="s">
        <v>37</v>
      </c>
      <c r="D3" s="222"/>
      <c r="E3" s="222"/>
      <c r="F3" s="222"/>
      <c r="G3" s="222"/>
      <c r="H3" s="222"/>
      <c r="I3" s="223"/>
    </row>
    <row r="4" spans="1:9" ht="21" customHeight="1">
      <c r="A4" s="353" t="s">
        <v>36</v>
      </c>
      <c r="B4" s="354"/>
      <c r="C4" s="224" t="s">
        <v>93</v>
      </c>
      <c r="D4" s="224"/>
      <c r="E4" s="224"/>
      <c r="F4" s="224"/>
      <c r="G4" s="224"/>
      <c r="H4" s="224"/>
      <c r="I4" s="225"/>
    </row>
    <row r="5" spans="1:9" ht="33" hidden="1" customHeight="1">
      <c r="A5" s="374"/>
      <c r="B5" s="375"/>
      <c r="C5" s="224"/>
      <c r="D5" s="224"/>
      <c r="E5" s="224"/>
      <c r="F5" s="21"/>
      <c r="G5" s="21"/>
      <c r="H5" s="21"/>
      <c r="I5" s="202"/>
    </row>
    <row r="6" spans="1:9" s="35" customFormat="1" ht="24.9" customHeight="1">
      <c r="A6" s="228" t="s">
        <v>19</v>
      </c>
      <c r="B6" s="229"/>
      <c r="C6" s="230" t="s">
        <v>34</v>
      </c>
      <c r="D6" s="230"/>
      <c r="E6" s="230"/>
      <c r="F6" s="230"/>
      <c r="G6" s="230"/>
      <c r="H6" s="230"/>
      <c r="I6" s="231"/>
    </row>
    <row r="7" spans="1:9" s="35" customFormat="1" ht="24.9" customHeight="1">
      <c r="A7" s="228" t="s">
        <v>28</v>
      </c>
      <c r="B7" s="229"/>
      <c r="C7" s="372" t="s">
        <v>71</v>
      </c>
      <c r="D7" s="372"/>
      <c r="E7" s="372"/>
      <c r="F7" s="372"/>
      <c r="G7" s="372"/>
      <c r="H7" s="372"/>
      <c r="I7" s="373"/>
    </row>
    <row r="8" spans="1:9" ht="24.9" customHeight="1" thickBot="1">
      <c r="A8" s="382"/>
      <c r="B8" s="383"/>
      <c r="C8" s="242" t="s">
        <v>15</v>
      </c>
      <c r="D8" s="242"/>
      <c r="E8" s="242"/>
      <c r="F8" s="242"/>
      <c r="G8" s="242"/>
      <c r="H8" s="242"/>
      <c r="I8" s="243"/>
    </row>
    <row r="9" spans="1:9" ht="58.5" customHeight="1" thickBot="1">
      <c r="A9" s="173" t="s">
        <v>14</v>
      </c>
      <c r="B9" s="180" t="s">
        <v>13</v>
      </c>
      <c r="C9" s="175" t="s">
        <v>12</v>
      </c>
      <c r="D9" s="175" t="s">
        <v>11</v>
      </c>
      <c r="E9" s="175" t="s">
        <v>10</v>
      </c>
      <c r="F9" s="143" t="s">
        <v>106</v>
      </c>
      <c r="G9" s="143" t="s">
        <v>108</v>
      </c>
      <c r="H9" s="144" t="s">
        <v>112</v>
      </c>
      <c r="I9" s="145" t="s">
        <v>109</v>
      </c>
    </row>
    <row r="10" spans="1:9" ht="33" customHeight="1">
      <c r="A10" s="172">
        <v>1</v>
      </c>
      <c r="B10" s="178" t="s">
        <v>3</v>
      </c>
      <c r="C10" s="191" t="s">
        <v>33</v>
      </c>
      <c r="D10" s="191" t="s">
        <v>1</v>
      </c>
      <c r="E10" s="65">
        <v>17</v>
      </c>
      <c r="F10" s="138"/>
      <c r="G10" s="139">
        <f>ROUND(F10*E10,2)</f>
        <v>0</v>
      </c>
      <c r="H10" s="139">
        <f t="shared" ref="H10" si="0">ROUND((G10*0.2),2)</f>
        <v>0</v>
      </c>
      <c r="I10" s="197">
        <f t="shared" ref="I10" si="1">ROUND(G10+H10,2)</f>
        <v>0</v>
      </c>
    </row>
    <row r="11" spans="1:9" ht="33" customHeight="1">
      <c r="A11" s="41">
        <v>2</v>
      </c>
      <c r="B11" s="66" t="s">
        <v>3</v>
      </c>
      <c r="C11" s="39" t="s">
        <v>32</v>
      </c>
      <c r="D11" s="39" t="s">
        <v>31</v>
      </c>
      <c r="E11" s="55">
        <v>17</v>
      </c>
      <c r="F11" s="102"/>
      <c r="G11" s="115">
        <f>ROUND(F11*E11,2)</f>
        <v>0</v>
      </c>
      <c r="H11" s="115">
        <f t="shared" ref="H11:H12" si="2">ROUND((G11*0.2),2)</f>
        <v>0</v>
      </c>
      <c r="I11" s="198">
        <f t="shared" ref="I11:I12" si="3">ROUND(G11+H11,2)</f>
        <v>0</v>
      </c>
    </row>
    <row r="12" spans="1:9" ht="33" customHeight="1" thickBot="1">
      <c r="A12" s="38">
        <v>3</v>
      </c>
      <c r="B12" s="72" t="s">
        <v>3</v>
      </c>
      <c r="C12" s="71" t="s">
        <v>92</v>
      </c>
      <c r="D12" s="70" t="s">
        <v>1</v>
      </c>
      <c r="E12" s="69">
        <v>1</v>
      </c>
      <c r="F12" s="102"/>
      <c r="G12" s="115">
        <f>ROUND(F12*E12,2)</f>
        <v>0</v>
      </c>
      <c r="H12" s="115">
        <f t="shared" si="2"/>
        <v>0</v>
      </c>
      <c r="I12" s="198">
        <f t="shared" si="3"/>
        <v>0</v>
      </c>
    </row>
    <row r="13" spans="1:9" ht="33" customHeight="1" thickBot="1">
      <c r="A13" s="244" t="s">
        <v>20</v>
      </c>
      <c r="B13" s="245"/>
      <c r="C13" s="245"/>
      <c r="D13" s="245"/>
      <c r="E13" s="246"/>
      <c r="F13" s="188" t="s">
        <v>43</v>
      </c>
      <c r="G13" s="118">
        <f>ROUND(SUM(G10:G12),2)</f>
        <v>0</v>
      </c>
      <c r="H13" s="118">
        <f t="shared" ref="H13:I13" si="4">ROUND(SUM(H10:H12),2)</f>
        <v>0</v>
      </c>
      <c r="I13" s="119">
        <f t="shared" si="4"/>
        <v>0</v>
      </c>
    </row>
    <row r="14" spans="1:9">
      <c r="A14" s="60"/>
    </row>
    <row r="15" spans="1:9" ht="15" thickBot="1">
      <c r="A15" s="60"/>
    </row>
    <row r="16" spans="1:9" ht="24.9" customHeight="1">
      <c r="A16" s="346" t="s">
        <v>19</v>
      </c>
      <c r="B16" s="347"/>
      <c r="C16" s="347" t="s">
        <v>29</v>
      </c>
      <c r="D16" s="347"/>
      <c r="E16" s="347"/>
      <c r="F16" s="347"/>
      <c r="G16" s="347"/>
      <c r="H16" s="347"/>
      <c r="I16" s="349"/>
    </row>
    <row r="17" spans="1:9" ht="24.9" customHeight="1">
      <c r="A17" s="228" t="s">
        <v>28</v>
      </c>
      <c r="B17" s="229"/>
      <c r="C17" s="229" t="s">
        <v>71</v>
      </c>
      <c r="D17" s="229"/>
      <c r="E17" s="229"/>
      <c r="F17" s="229"/>
      <c r="G17" s="229"/>
      <c r="H17" s="229"/>
      <c r="I17" s="350"/>
    </row>
    <row r="18" spans="1:9" ht="24.9" customHeight="1" thickBot="1">
      <c r="A18" s="241"/>
      <c r="B18" s="242"/>
      <c r="C18" s="242" t="s">
        <v>15</v>
      </c>
      <c r="D18" s="242"/>
      <c r="E18" s="242"/>
      <c r="F18" s="242"/>
      <c r="G18" s="242"/>
      <c r="H18" s="242"/>
      <c r="I18" s="243"/>
    </row>
    <row r="19" spans="1:9" ht="61.5" customHeight="1" thickBot="1">
      <c r="A19" s="173" t="s">
        <v>14</v>
      </c>
      <c r="B19" s="180" t="s">
        <v>13</v>
      </c>
      <c r="C19" s="175" t="s">
        <v>12</v>
      </c>
      <c r="D19" s="175" t="s">
        <v>11</v>
      </c>
      <c r="E19" s="175" t="s">
        <v>10</v>
      </c>
      <c r="F19" s="143" t="s">
        <v>106</v>
      </c>
      <c r="G19" s="143" t="s">
        <v>108</v>
      </c>
      <c r="H19" s="144" t="s">
        <v>112</v>
      </c>
      <c r="I19" s="145" t="s">
        <v>109</v>
      </c>
    </row>
    <row r="20" spans="1:9" ht="33" customHeight="1">
      <c r="A20" s="172">
        <v>1</v>
      </c>
      <c r="B20" s="178" t="s">
        <v>3</v>
      </c>
      <c r="C20" s="191" t="s">
        <v>26</v>
      </c>
      <c r="D20" s="191" t="s">
        <v>1</v>
      </c>
      <c r="E20" s="191">
        <v>17</v>
      </c>
      <c r="F20" s="138"/>
      <c r="G20" s="139">
        <f>ROUND(F20*E20,2)</f>
        <v>0</v>
      </c>
      <c r="H20" s="139">
        <f t="shared" ref="H20" si="5">ROUND((G20*0.2),2)</f>
        <v>0</v>
      </c>
      <c r="I20" s="197">
        <f t="shared" ref="I20" si="6">ROUND(G20+H20,2)</f>
        <v>0</v>
      </c>
    </row>
    <row r="21" spans="1:9" ht="33" customHeight="1">
      <c r="A21" s="41">
        <v>2</v>
      </c>
      <c r="B21" s="66" t="s">
        <v>3</v>
      </c>
      <c r="C21" s="39" t="s">
        <v>22</v>
      </c>
      <c r="D21" s="39" t="s">
        <v>1</v>
      </c>
      <c r="E21" s="39">
        <v>17</v>
      </c>
      <c r="F21" s="102"/>
      <c r="G21" s="115">
        <f>ROUND(F21*E21,2)</f>
        <v>0</v>
      </c>
      <c r="H21" s="115">
        <f t="shared" ref="H21:H22" si="7">ROUND((G21*0.2),2)</f>
        <v>0</v>
      </c>
      <c r="I21" s="198">
        <f t="shared" ref="I21:I22" si="8">ROUND(G21+H21,2)</f>
        <v>0</v>
      </c>
    </row>
    <row r="22" spans="1:9" ht="33" customHeight="1" thickBot="1">
      <c r="A22" s="38">
        <v>3</v>
      </c>
      <c r="B22" s="68" t="s">
        <v>3</v>
      </c>
      <c r="C22" s="52" t="s">
        <v>25</v>
      </c>
      <c r="D22" s="36" t="s">
        <v>1</v>
      </c>
      <c r="E22" s="51">
        <v>1</v>
      </c>
      <c r="F22" s="192"/>
      <c r="G22" s="116">
        <f>ROUND(F22*E22,2)</f>
        <v>0</v>
      </c>
      <c r="H22" s="116">
        <f t="shared" si="7"/>
        <v>0</v>
      </c>
      <c r="I22" s="203">
        <f t="shared" si="8"/>
        <v>0</v>
      </c>
    </row>
    <row r="23" spans="1:9" ht="33" customHeight="1" thickBot="1">
      <c r="A23" s="370" t="s">
        <v>20</v>
      </c>
      <c r="B23" s="371"/>
      <c r="C23" s="371"/>
      <c r="D23" s="371"/>
      <c r="E23" s="371"/>
      <c r="F23" s="188" t="s">
        <v>43</v>
      </c>
      <c r="G23" s="118">
        <f>ROUND(SUM(G20:G22),2)</f>
        <v>0</v>
      </c>
      <c r="H23" s="118">
        <f t="shared" ref="H23:I23" si="9">ROUND(SUM(H20:H22),2)</f>
        <v>0</v>
      </c>
      <c r="I23" s="119">
        <f t="shared" si="9"/>
        <v>0</v>
      </c>
    </row>
    <row r="24" spans="1:9">
      <c r="A24" s="109"/>
    </row>
    <row r="25" spans="1:9" ht="15" thickBot="1">
      <c r="A25" s="109"/>
    </row>
    <row r="26" spans="1:9" ht="33" customHeight="1">
      <c r="A26" s="346" t="s">
        <v>19</v>
      </c>
      <c r="B26" s="347"/>
      <c r="C26" s="347" t="s">
        <v>91</v>
      </c>
      <c r="D26" s="347"/>
      <c r="E26" s="347"/>
      <c r="F26" s="347"/>
      <c r="G26" s="347"/>
      <c r="H26" s="347"/>
      <c r="I26" s="349"/>
    </row>
    <row r="27" spans="1:9">
      <c r="A27" s="228" t="s">
        <v>17</v>
      </c>
      <c r="B27" s="229"/>
      <c r="C27" s="376" t="s">
        <v>71</v>
      </c>
      <c r="D27" s="376"/>
      <c r="E27" s="376"/>
      <c r="F27" s="376"/>
      <c r="G27" s="376"/>
      <c r="H27" s="376"/>
      <c r="I27" s="377"/>
    </row>
    <row r="28" spans="1:9" ht="15" thickBot="1">
      <c r="A28" s="241"/>
      <c r="B28" s="242"/>
      <c r="C28" s="242" t="s">
        <v>15</v>
      </c>
      <c r="D28" s="242"/>
      <c r="E28" s="242"/>
      <c r="F28" s="242"/>
      <c r="G28" s="242"/>
      <c r="H28" s="242"/>
      <c r="I28" s="243"/>
    </row>
    <row r="29" spans="1:9" ht="56.25" customHeight="1" thickBot="1">
      <c r="A29" s="173" t="s">
        <v>14</v>
      </c>
      <c r="B29" s="180" t="s">
        <v>13</v>
      </c>
      <c r="C29" s="175" t="s">
        <v>12</v>
      </c>
      <c r="D29" s="175" t="s">
        <v>11</v>
      </c>
      <c r="E29" s="175" t="s">
        <v>10</v>
      </c>
      <c r="F29" s="143" t="s">
        <v>106</v>
      </c>
      <c r="G29" s="143" t="s">
        <v>108</v>
      </c>
      <c r="H29" s="144" t="s">
        <v>112</v>
      </c>
      <c r="I29" s="145" t="s">
        <v>109</v>
      </c>
    </row>
    <row r="30" spans="1:9" ht="33" customHeight="1">
      <c r="A30" s="172">
        <v>1</v>
      </c>
      <c r="B30" s="178" t="s">
        <v>3</v>
      </c>
      <c r="C30" s="191" t="s">
        <v>23</v>
      </c>
      <c r="D30" s="191" t="s">
        <v>1</v>
      </c>
      <c r="E30" s="191">
        <v>1</v>
      </c>
      <c r="F30" s="138"/>
      <c r="G30" s="139">
        <f>ROUND(F30*E30,2)</f>
        <v>0</v>
      </c>
      <c r="H30" s="139">
        <f t="shared" ref="H30" si="10">ROUND((G30*0.2),2)</f>
        <v>0</v>
      </c>
      <c r="I30" s="197">
        <f t="shared" ref="I30" si="11">ROUND(G30+H30,2)</f>
        <v>0</v>
      </c>
    </row>
    <row r="31" spans="1:9" ht="33" customHeight="1">
      <c r="A31" s="41">
        <v>2</v>
      </c>
      <c r="B31" s="66" t="s">
        <v>3</v>
      </c>
      <c r="C31" s="39" t="s">
        <v>22</v>
      </c>
      <c r="D31" s="39" t="s">
        <v>1</v>
      </c>
      <c r="E31" s="55">
        <v>17</v>
      </c>
      <c r="F31" s="102"/>
      <c r="G31" s="115">
        <f>ROUND(F31*E31,2)</f>
        <v>0</v>
      </c>
      <c r="H31" s="115">
        <f t="shared" ref="H31:H32" si="12">ROUND((G31*0.2),2)</f>
        <v>0</v>
      </c>
      <c r="I31" s="198">
        <f t="shared" ref="I31:I32" si="13">ROUND(G31+H31,2)</f>
        <v>0</v>
      </c>
    </row>
    <row r="32" spans="1:9" ht="33" customHeight="1" thickBot="1">
      <c r="A32" s="38">
        <v>3</v>
      </c>
      <c r="B32" s="68" t="s">
        <v>3</v>
      </c>
      <c r="C32" s="52" t="s">
        <v>21</v>
      </c>
      <c r="D32" s="36" t="s">
        <v>1</v>
      </c>
      <c r="E32" s="67">
        <v>9</v>
      </c>
      <c r="F32" s="192"/>
      <c r="G32" s="116">
        <f>ROUND(F32*E32,2)</f>
        <v>0</v>
      </c>
      <c r="H32" s="116">
        <f t="shared" si="12"/>
        <v>0</v>
      </c>
      <c r="I32" s="203">
        <f t="shared" si="13"/>
        <v>0</v>
      </c>
    </row>
    <row r="33" spans="1:9" ht="33" customHeight="1" thickBot="1">
      <c r="A33" s="370" t="s">
        <v>20</v>
      </c>
      <c r="B33" s="371"/>
      <c r="C33" s="371"/>
      <c r="D33" s="371"/>
      <c r="E33" s="371"/>
      <c r="F33" s="188" t="s">
        <v>43</v>
      </c>
      <c r="G33" s="118">
        <f>ROUND(SUM(G30:G32),2)</f>
        <v>0</v>
      </c>
      <c r="H33" s="118">
        <f t="shared" ref="H33:I33" si="14">ROUND(SUM(H30:H32),2)</f>
        <v>0</v>
      </c>
      <c r="I33" s="119">
        <f t="shared" si="14"/>
        <v>0</v>
      </c>
    </row>
    <row r="34" spans="1:9">
      <c r="A34" s="60"/>
    </row>
    <row r="35" spans="1:9" ht="15" thickBot="1">
      <c r="A35" s="60"/>
    </row>
    <row r="36" spans="1:9" ht="24.9" customHeight="1">
      <c r="A36" s="346" t="s">
        <v>19</v>
      </c>
      <c r="B36" s="347"/>
      <c r="C36" s="237" t="s">
        <v>90</v>
      </c>
      <c r="D36" s="237"/>
      <c r="E36" s="237"/>
      <c r="F36" s="237"/>
      <c r="G36" s="237"/>
      <c r="H36" s="237"/>
      <c r="I36" s="238"/>
    </row>
    <row r="37" spans="1:9">
      <c r="A37" s="228" t="s">
        <v>17</v>
      </c>
      <c r="B37" s="229"/>
      <c r="C37" s="372" t="s">
        <v>71</v>
      </c>
      <c r="D37" s="372"/>
      <c r="E37" s="372"/>
      <c r="F37" s="372"/>
      <c r="G37" s="372"/>
      <c r="H37" s="372"/>
      <c r="I37" s="373"/>
    </row>
    <row r="38" spans="1:9" ht="15" thickBot="1">
      <c r="A38" s="241"/>
      <c r="B38" s="242"/>
      <c r="C38" s="242" t="s">
        <v>15</v>
      </c>
      <c r="D38" s="242"/>
      <c r="E38" s="242"/>
      <c r="F38" s="242"/>
      <c r="G38" s="242"/>
      <c r="H38" s="242"/>
      <c r="I38" s="243"/>
    </row>
    <row r="39" spans="1:9" ht="53.4" thickBot="1">
      <c r="A39" s="173" t="s">
        <v>14</v>
      </c>
      <c r="B39" s="180" t="s">
        <v>13</v>
      </c>
      <c r="C39" s="175" t="s">
        <v>12</v>
      </c>
      <c r="D39" s="175" t="s">
        <v>11</v>
      </c>
      <c r="E39" s="175" t="s">
        <v>10</v>
      </c>
      <c r="F39" s="143" t="s">
        <v>106</v>
      </c>
      <c r="G39" s="143" t="s">
        <v>108</v>
      </c>
      <c r="H39" s="144" t="s">
        <v>112</v>
      </c>
      <c r="I39" s="145" t="s">
        <v>109</v>
      </c>
    </row>
    <row r="40" spans="1:9" ht="33" customHeight="1">
      <c r="A40" s="172" t="s">
        <v>89</v>
      </c>
      <c r="B40" s="178" t="s">
        <v>3</v>
      </c>
      <c r="C40" s="191" t="s">
        <v>23</v>
      </c>
      <c r="D40" s="191" t="s">
        <v>1</v>
      </c>
      <c r="E40" s="191">
        <v>1</v>
      </c>
      <c r="F40" s="138"/>
      <c r="G40" s="139">
        <f>ROUND(F40*E40,2)</f>
        <v>0</v>
      </c>
      <c r="H40" s="139">
        <f t="shared" ref="H40" si="15">ROUND((G40*0.2),2)</f>
        <v>0</v>
      </c>
      <c r="I40" s="197">
        <f t="shared" ref="I40" si="16">ROUND(G40+H40,2)</f>
        <v>0</v>
      </c>
    </row>
    <row r="41" spans="1:9" ht="33" customHeight="1">
      <c r="A41" s="41" t="s">
        <v>88</v>
      </c>
      <c r="B41" s="66" t="s">
        <v>3</v>
      </c>
      <c r="C41" s="39" t="s">
        <v>22</v>
      </c>
      <c r="D41" s="39" t="s">
        <v>1</v>
      </c>
      <c r="E41" s="55">
        <v>17</v>
      </c>
      <c r="F41" s="102"/>
      <c r="G41" s="115">
        <f>ROUND(F41*E41,2)</f>
        <v>0</v>
      </c>
      <c r="H41" s="115">
        <f t="shared" ref="H41:H42" si="17">ROUND((G41*0.2),2)</f>
        <v>0</v>
      </c>
      <c r="I41" s="198">
        <f t="shared" ref="I41:I42" si="18">ROUND(G41+H41,2)</f>
        <v>0</v>
      </c>
    </row>
    <row r="42" spans="1:9" ht="33" customHeight="1" thickBot="1">
      <c r="A42" s="38" t="s">
        <v>87</v>
      </c>
      <c r="B42" s="68" t="s">
        <v>3</v>
      </c>
      <c r="C42" s="52" t="s">
        <v>21</v>
      </c>
      <c r="D42" s="36" t="s">
        <v>1</v>
      </c>
      <c r="E42" s="67">
        <v>9</v>
      </c>
      <c r="F42" s="192"/>
      <c r="G42" s="116">
        <f>ROUND(F42*E42,2)</f>
        <v>0</v>
      </c>
      <c r="H42" s="116">
        <f t="shared" si="17"/>
        <v>0</v>
      </c>
      <c r="I42" s="203">
        <f t="shared" si="18"/>
        <v>0</v>
      </c>
    </row>
    <row r="43" spans="1:9" ht="33" customHeight="1" thickBot="1">
      <c r="A43" s="370" t="s">
        <v>20</v>
      </c>
      <c r="B43" s="371"/>
      <c r="C43" s="371"/>
      <c r="D43" s="371"/>
      <c r="E43" s="371"/>
      <c r="F43" s="188" t="s">
        <v>43</v>
      </c>
      <c r="G43" s="118">
        <f>ROUND(SUM(G40:G42),2)</f>
        <v>0</v>
      </c>
      <c r="H43" s="118">
        <f t="shared" ref="H43:I43" si="19">ROUND(SUM(H40:H42),2)</f>
        <v>0</v>
      </c>
      <c r="I43" s="119">
        <f t="shared" si="19"/>
        <v>0</v>
      </c>
    </row>
    <row r="44" spans="1:9">
      <c r="A44" s="60"/>
    </row>
    <row r="45" spans="1:9" ht="15" thickBot="1">
      <c r="A45" s="60"/>
      <c r="B45" s="60"/>
    </row>
    <row r="46" spans="1:9" ht="29.25" customHeight="1">
      <c r="A46" s="346" t="s">
        <v>19</v>
      </c>
      <c r="B46" s="347"/>
      <c r="C46" s="237" t="s">
        <v>86</v>
      </c>
      <c r="D46" s="237"/>
      <c r="E46" s="237"/>
      <c r="F46" s="237"/>
      <c r="G46" s="237"/>
      <c r="H46" s="237"/>
      <c r="I46" s="238"/>
    </row>
    <row r="47" spans="1:9">
      <c r="A47" s="228" t="s">
        <v>17</v>
      </c>
      <c r="B47" s="229"/>
      <c r="C47" s="230" t="s">
        <v>59</v>
      </c>
      <c r="D47" s="230"/>
      <c r="E47" s="230"/>
      <c r="F47" s="230"/>
      <c r="G47" s="230"/>
      <c r="H47" s="230"/>
      <c r="I47" s="231"/>
    </row>
    <row r="48" spans="1:9" ht="15" thickBot="1">
      <c r="A48" s="348"/>
      <c r="B48" s="344"/>
      <c r="C48" s="344" t="s">
        <v>15</v>
      </c>
      <c r="D48" s="344"/>
      <c r="E48" s="344"/>
      <c r="F48" s="344"/>
      <c r="G48" s="344"/>
      <c r="H48" s="344"/>
      <c r="I48" s="345"/>
    </row>
    <row r="49" spans="1:9" ht="53.4" thickBot="1">
      <c r="A49" s="173" t="s">
        <v>14</v>
      </c>
      <c r="B49" s="175" t="s">
        <v>13</v>
      </c>
      <c r="C49" s="175" t="s">
        <v>12</v>
      </c>
      <c r="D49" s="175" t="s">
        <v>11</v>
      </c>
      <c r="E49" s="175" t="s">
        <v>10</v>
      </c>
      <c r="F49" s="143" t="s">
        <v>106</v>
      </c>
      <c r="G49" s="143" t="s">
        <v>108</v>
      </c>
      <c r="H49" s="144" t="s">
        <v>112</v>
      </c>
      <c r="I49" s="145" t="s">
        <v>109</v>
      </c>
    </row>
    <row r="50" spans="1:9" ht="33" customHeight="1">
      <c r="A50" s="172" t="s">
        <v>85</v>
      </c>
      <c r="B50" s="385">
        <v>22</v>
      </c>
      <c r="C50" s="146" t="s">
        <v>55</v>
      </c>
      <c r="D50" s="191" t="s">
        <v>1</v>
      </c>
      <c r="E50" s="191">
        <v>8</v>
      </c>
      <c r="F50" s="138"/>
      <c r="G50" s="139">
        <f t="shared" ref="G50:G55" si="20">ROUND(F50*E50,2)</f>
        <v>0</v>
      </c>
      <c r="H50" s="139">
        <f t="shared" ref="H50" si="21">ROUND((G50*0.2),2)</f>
        <v>0</v>
      </c>
      <c r="I50" s="197">
        <f t="shared" ref="I50" si="22">ROUND(G50+H50,2)</f>
        <v>0</v>
      </c>
    </row>
    <row r="51" spans="1:9" ht="33" customHeight="1">
      <c r="A51" s="41" t="s">
        <v>84</v>
      </c>
      <c r="B51" s="386"/>
      <c r="C51" s="39" t="s">
        <v>53</v>
      </c>
      <c r="D51" s="39" t="s">
        <v>1</v>
      </c>
      <c r="E51" s="39">
        <v>8</v>
      </c>
      <c r="F51" s="102"/>
      <c r="G51" s="115">
        <f t="shared" si="20"/>
        <v>0</v>
      </c>
      <c r="H51" s="115">
        <f t="shared" ref="H51:H55" si="23">ROUND((G51*0.2),2)</f>
        <v>0</v>
      </c>
      <c r="I51" s="198">
        <f t="shared" ref="I51:I55" si="24">ROUND(G51+H51,2)</f>
        <v>0</v>
      </c>
    </row>
    <row r="52" spans="1:9" ht="33" customHeight="1">
      <c r="A52" s="41" t="s">
        <v>83</v>
      </c>
      <c r="B52" s="386"/>
      <c r="C52" s="43" t="s">
        <v>69</v>
      </c>
      <c r="D52" s="39" t="s">
        <v>1</v>
      </c>
      <c r="E52" s="43">
        <v>30</v>
      </c>
      <c r="F52" s="102"/>
      <c r="G52" s="115">
        <f t="shared" si="20"/>
        <v>0</v>
      </c>
      <c r="H52" s="115">
        <f t="shared" si="23"/>
        <v>0</v>
      </c>
      <c r="I52" s="198">
        <f t="shared" si="24"/>
        <v>0</v>
      </c>
    </row>
    <row r="53" spans="1:9" ht="33" customHeight="1">
      <c r="A53" s="41" t="s">
        <v>82</v>
      </c>
      <c r="B53" s="386"/>
      <c r="C53" s="39" t="s">
        <v>51</v>
      </c>
      <c r="D53" s="55" t="s">
        <v>1</v>
      </c>
      <c r="E53" s="42">
        <v>1</v>
      </c>
      <c r="F53" s="102"/>
      <c r="G53" s="115">
        <f t="shared" si="20"/>
        <v>0</v>
      </c>
      <c r="H53" s="115">
        <f t="shared" si="23"/>
        <v>0</v>
      </c>
      <c r="I53" s="198">
        <f t="shared" si="24"/>
        <v>0</v>
      </c>
    </row>
    <row r="54" spans="1:9" ht="33" customHeight="1">
      <c r="A54" s="41" t="s">
        <v>81</v>
      </c>
      <c r="B54" s="386"/>
      <c r="C54" s="39" t="s">
        <v>50</v>
      </c>
      <c r="D54" s="39" t="s">
        <v>1</v>
      </c>
      <c r="E54" s="39">
        <v>1</v>
      </c>
      <c r="F54" s="102"/>
      <c r="G54" s="115">
        <f t="shared" si="20"/>
        <v>0</v>
      </c>
      <c r="H54" s="115">
        <f t="shared" si="23"/>
        <v>0</v>
      </c>
      <c r="I54" s="198">
        <f t="shared" si="24"/>
        <v>0</v>
      </c>
    </row>
    <row r="55" spans="1:9" ht="33" customHeight="1" thickBot="1">
      <c r="A55" s="38" t="s">
        <v>80</v>
      </c>
      <c r="B55" s="387"/>
      <c r="C55" s="36" t="s">
        <v>2</v>
      </c>
      <c r="D55" s="36" t="s">
        <v>1</v>
      </c>
      <c r="E55" s="36">
        <v>1</v>
      </c>
      <c r="F55" s="192"/>
      <c r="G55" s="115">
        <f t="shared" si="20"/>
        <v>0</v>
      </c>
      <c r="H55" s="115">
        <f t="shared" si="23"/>
        <v>0</v>
      </c>
      <c r="I55" s="198">
        <f t="shared" si="24"/>
        <v>0</v>
      </c>
    </row>
    <row r="56" spans="1:9" ht="33" customHeight="1" thickBot="1">
      <c r="A56" s="370" t="s">
        <v>20</v>
      </c>
      <c r="B56" s="371"/>
      <c r="C56" s="371"/>
      <c r="D56" s="371"/>
      <c r="E56" s="371"/>
      <c r="F56" s="195" t="s">
        <v>43</v>
      </c>
      <c r="G56" s="194">
        <f>ROUND(SUM(G50:G55),2)</f>
        <v>0</v>
      </c>
      <c r="H56" s="118">
        <f t="shared" ref="H56:I56" si="25">ROUND(SUM(H50:H55),2)</f>
        <v>0</v>
      </c>
      <c r="I56" s="119">
        <f t="shared" si="25"/>
        <v>0</v>
      </c>
    </row>
    <row r="57" spans="1:9">
      <c r="A57" s="109"/>
    </row>
    <row r="58" spans="1:9" ht="15" thickBot="1">
      <c r="A58" s="109"/>
    </row>
    <row r="59" spans="1:9" ht="24.9" customHeight="1">
      <c r="A59" s="346" t="s">
        <v>19</v>
      </c>
      <c r="B59" s="347"/>
      <c r="C59" s="237" t="s">
        <v>79</v>
      </c>
      <c r="D59" s="237"/>
      <c r="E59" s="237"/>
      <c r="F59" s="237"/>
      <c r="G59" s="237"/>
      <c r="H59" s="237"/>
      <c r="I59" s="238"/>
    </row>
    <row r="60" spans="1:9">
      <c r="A60" s="228" t="s">
        <v>17</v>
      </c>
      <c r="B60" s="229"/>
      <c r="C60" s="230"/>
      <c r="D60" s="230"/>
      <c r="E60" s="230"/>
      <c r="F60" s="230"/>
      <c r="G60" s="230"/>
      <c r="H60" s="230"/>
      <c r="I60" s="231"/>
    </row>
    <row r="61" spans="1:9" ht="15" thickBot="1">
      <c r="A61" s="348"/>
      <c r="B61" s="344"/>
      <c r="C61" s="344" t="s">
        <v>15</v>
      </c>
      <c r="D61" s="344"/>
      <c r="E61" s="344"/>
      <c r="F61" s="344"/>
      <c r="G61" s="344"/>
      <c r="H61" s="344"/>
      <c r="I61" s="345"/>
    </row>
    <row r="62" spans="1:9" ht="53.4" thickBot="1">
      <c r="A62" s="173" t="s">
        <v>14</v>
      </c>
      <c r="B62" s="179" t="s">
        <v>13</v>
      </c>
      <c r="C62" s="175" t="s">
        <v>12</v>
      </c>
      <c r="D62" s="175" t="s">
        <v>11</v>
      </c>
      <c r="E62" s="175" t="s">
        <v>10</v>
      </c>
      <c r="F62" s="143" t="s">
        <v>106</v>
      </c>
      <c r="G62" s="143" t="s">
        <v>108</v>
      </c>
      <c r="H62" s="144" t="s">
        <v>112</v>
      </c>
      <c r="I62" s="145" t="s">
        <v>109</v>
      </c>
    </row>
    <row r="63" spans="1:9" ht="33" customHeight="1">
      <c r="A63" s="172">
        <v>1</v>
      </c>
      <c r="B63" s="178" t="s">
        <v>3</v>
      </c>
      <c r="C63" s="149" t="s">
        <v>78</v>
      </c>
      <c r="D63" s="191" t="s">
        <v>1</v>
      </c>
      <c r="E63" s="65">
        <v>15</v>
      </c>
      <c r="F63" s="138"/>
      <c r="G63" s="139">
        <f t="shared" ref="G63:G68" si="26">ROUND(F63*E63,2)</f>
        <v>0</v>
      </c>
      <c r="H63" s="139">
        <f t="shared" ref="H63" si="27">ROUND((G63*0.2),2)</f>
        <v>0</v>
      </c>
      <c r="I63" s="197">
        <f t="shared" ref="I63" si="28">ROUND(G63+H63,2)</f>
        <v>0</v>
      </c>
    </row>
    <row r="64" spans="1:9" ht="33" customHeight="1">
      <c r="A64" s="41">
        <v>2</v>
      </c>
      <c r="B64" s="64" t="s">
        <v>3</v>
      </c>
      <c r="C64" s="54" t="s">
        <v>77</v>
      </c>
      <c r="D64" s="39" t="s">
        <v>1</v>
      </c>
      <c r="E64" s="65">
        <v>20</v>
      </c>
      <c r="F64" s="102"/>
      <c r="G64" s="115">
        <f t="shared" si="26"/>
        <v>0</v>
      </c>
      <c r="H64" s="115">
        <f t="shared" ref="H64:H68" si="29">ROUND((G64*0.2),2)</f>
        <v>0</v>
      </c>
      <c r="I64" s="198">
        <f t="shared" ref="I64:I68" si="30">ROUND(G64+H64,2)</f>
        <v>0</v>
      </c>
    </row>
    <row r="65" spans="1:9" ht="33" customHeight="1">
      <c r="A65" s="41">
        <v>3</v>
      </c>
      <c r="B65" s="64" t="s">
        <v>3</v>
      </c>
      <c r="C65" s="54" t="s">
        <v>76</v>
      </c>
      <c r="D65" s="39" t="s">
        <v>1</v>
      </c>
      <c r="E65" s="65">
        <v>1</v>
      </c>
      <c r="F65" s="102"/>
      <c r="G65" s="115">
        <f t="shared" si="26"/>
        <v>0</v>
      </c>
      <c r="H65" s="115">
        <f t="shared" si="29"/>
        <v>0</v>
      </c>
      <c r="I65" s="198">
        <f t="shared" si="30"/>
        <v>0</v>
      </c>
    </row>
    <row r="66" spans="1:9" ht="33" customHeight="1">
      <c r="A66" s="41">
        <v>4</v>
      </c>
      <c r="B66" s="64" t="s">
        <v>3</v>
      </c>
      <c r="C66" s="54" t="s">
        <v>75</v>
      </c>
      <c r="D66" s="39" t="s">
        <v>1</v>
      </c>
      <c r="E66" s="65">
        <v>20</v>
      </c>
      <c r="F66" s="102"/>
      <c r="G66" s="115">
        <f t="shared" si="26"/>
        <v>0</v>
      </c>
      <c r="H66" s="115">
        <f t="shared" si="29"/>
        <v>0</v>
      </c>
      <c r="I66" s="198">
        <f t="shared" si="30"/>
        <v>0</v>
      </c>
    </row>
    <row r="67" spans="1:9" ht="33" customHeight="1">
      <c r="A67" s="41">
        <v>5</v>
      </c>
      <c r="B67" s="64" t="s">
        <v>3</v>
      </c>
      <c r="C67" s="54" t="s">
        <v>74</v>
      </c>
      <c r="D67" s="39" t="s">
        <v>1</v>
      </c>
      <c r="E67" s="55">
        <v>1</v>
      </c>
      <c r="F67" s="102"/>
      <c r="G67" s="115">
        <f t="shared" si="26"/>
        <v>0</v>
      </c>
      <c r="H67" s="115">
        <f t="shared" si="29"/>
        <v>0</v>
      </c>
      <c r="I67" s="198">
        <f t="shared" si="30"/>
        <v>0</v>
      </c>
    </row>
    <row r="68" spans="1:9" ht="33" customHeight="1" thickBot="1">
      <c r="A68" s="38">
        <v>6</v>
      </c>
      <c r="B68" s="63" t="s">
        <v>3</v>
      </c>
      <c r="C68" s="52" t="s">
        <v>73</v>
      </c>
      <c r="D68" s="36" t="s">
        <v>1</v>
      </c>
      <c r="E68" s="51">
        <v>1</v>
      </c>
      <c r="F68" s="102"/>
      <c r="G68" s="115">
        <f t="shared" si="26"/>
        <v>0</v>
      </c>
      <c r="H68" s="115">
        <f t="shared" si="29"/>
        <v>0</v>
      </c>
      <c r="I68" s="198">
        <f t="shared" si="30"/>
        <v>0</v>
      </c>
    </row>
    <row r="69" spans="1:9" ht="33" customHeight="1" thickBot="1">
      <c r="A69" s="370" t="s">
        <v>20</v>
      </c>
      <c r="B69" s="371"/>
      <c r="C69" s="371"/>
      <c r="D69" s="371"/>
      <c r="E69" s="384"/>
      <c r="F69" s="188" t="s">
        <v>43</v>
      </c>
      <c r="G69" s="118">
        <f>ROUND(SUM(G63:G68),2)</f>
        <v>0</v>
      </c>
      <c r="H69" s="118">
        <f t="shared" ref="H69:I69" si="31">ROUND(SUM(H63:H68),2)</f>
        <v>0</v>
      </c>
      <c r="I69" s="119">
        <f t="shared" si="31"/>
        <v>0</v>
      </c>
    </row>
    <row r="70" spans="1:9" ht="21" customHeight="1" thickBot="1">
      <c r="A70" s="109"/>
    </row>
    <row r="71" spans="1:9" ht="31.2">
      <c r="A71" s="251" t="s">
        <v>115</v>
      </c>
      <c r="B71" s="252"/>
      <c r="C71" s="252"/>
      <c r="D71" s="252"/>
      <c r="E71" s="253"/>
      <c r="F71" s="130" t="s">
        <v>110</v>
      </c>
      <c r="G71" s="120">
        <f>G13+G23+G33+G43+G56+G69</f>
        <v>0</v>
      </c>
    </row>
    <row r="72" spans="1:9" ht="15.6">
      <c r="A72" s="254"/>
      <c r="B72" s="255"/>
      <c r="C72" s="255"/>
      <c r="D72" s="255"/>
      <c r="E72" s="256"/>
      <c r="F72" s="131" t="s">
        <v>107</v>
      </c>
      <c r="G72" s="121">
        <f>H13+H23+H33+H43+H56+H69</f>
        <v>0</v>
      </c>
    </row>
    <row r="73" spans="1:9" ht="31.8" thickBot="1">
      <c r="A73" s="257"/>
      <c r="B73" s="258"/>
      <c r="C73" s="258"/>
      <c r="D73" s="258"/>
      <c r="E73" s="259"/>
      <c r="F73" s="132" t="s">
        <v>111</v>
      </c>
      <c r="G73" s="122">
        <f>I13+I23+I33+I43+I56+I69</f>
        <v>0</v>
      </c>
    </row>
    <row r="74" spans="1:9">
      <c r="A74" s="60"/>
    </row>
    <row r="75" spans="1:9">
      <c r="A75" s="60"/>
    </row>
    <row r="76" spans="1:9">
      <c r="A76" s="60"/>
    </row>
    <row r="77" spans="1:9">
      <c r="A77" s="60"/>
    </row>
    <row r="78" spans="1:9">
      <c r="A78" s="60"/>
    </row>
    <row r="79" spans="1:9">
      <c r="A79" s="60"/>
    </row>
    <row r="80" spans="1:9">
      <c r="A80" s="60"/>
    </row>
    <row r="81" spans="1:3">
      <c r="A81" s="60"/>
    </row>
    <row r="82" spans="1:3">
      <c r="A82" s="60"/>
    </row>
    <row r="83" spans="1:3">
      <c r="A83" s="109"/>
      <c r="B83" s="127"/>
      <c r="C83" s="109"/>
    </row>
    <row r="84" spans="1:3">
      <c r="A84" s="109"/>
      <c r="B84" s="127"/>
      <c r="C84" s="109"/>
    </row>
    <row r="85" spans="1:3">
      <c r="A85" s="109"/>
      <c r="B85" s="127"/>
      <c r="C85" s="109"/>
    </row>
    <row r="86" spans="1:3">
      <c r="A86" s="109"/>
      <c r="B86" s="127"/>
      <c r="C86" s="109"/>
    </row>
    <row r="87" spans="1:3">
      <c r="A87" s="109"/>
      <c r="B87" s="127"/>
      <c r="C87" s="109"/>
    </row>
    <row r="88" spans="1:3">
      <c r="A88" s="109"/>
      <c r="B88" s="127"/>
      <c r="C88" s="109"/>
    </row>
    <row r="89" spans="1:3">
      <c r="A89" s="109"/>
      <c r="B89" s="127"/>
      <c r="C89" s="109"/>
    </row>
    <row r="90" spans="1:3">
      <c r="A90" s="109"/>
      <c r="B90" s="127"/>
      <c r="C90" s="109"/>
    </row>
    <row r="91" spans="1:3">
      <c r="A91" s="109"/>
      <c r="B91" s="127"/>
      <c r="C91" s="109"/>
    </row>
    <row r="92" spans="1:3">
      <c r="A92" s="109"/>
      <c r="B92" s="127"/>
      <c r="C92" s="109"/>
    </row>
    <row r="93" spans="1:3">
      <c r="A93" s="109"/>
      <c r="B93" s="127"/>
      <c r="C93" s="109"/>
    </row>
    <row r="94" spans="1:3">
      <c r="A94" s="109"/>
      <c r="B94" s="127"/>
      <c r="C94" s="109"/>
    </row>
    <row r="95" spans="1:3">
      <c r="A95" s="109"/>
      <c r="B95" s="127"/>
      <c r="C95" s="109"/>
    </row>
    <row r="96" spans="1:3">
      <c r="A96" s="109"/>
      <c r="B96" s="127"/>
      <c r="C96" s="109"/>
    </row>
    <row r="97" spans="1:3">
      <c r="A97" s="109"/>
      <c r="B97" s="127"/>
      <c r="C97" s="109"/>
    </row>
    <row r="98" spans="1:3">
      <c r="A98" s="109"/>
      <c r="B98" s="127"/>
      <c r="C98" s="109"/>
    </row>
    <row r="99" spans="1:3">
      <c r="A99" s="109"/>
      <c r="B99" s="127"/>
      <c r="C99" s="109"/>
    </row>
    <row r="100" spans="1:3">
      <c r="A100" s="109"/>
      <c r="B100" s="127"/>
      <c r="C100" s="109"/>
    </row>
    <row r="101" spans="1:3">
      <c r="A101" s="109"/>
      <c r="B101" s="127"/>
      <c r="C101" s="109"/>
    </row>
    <row r="102" spans="1:3">
      <c r="A102" s="109"/>
      <c r="B102" s="127"/>
      <c r="C102" s="109"/>
    </row>
  </sheetData>
  <mergeCells count="54">
    <mergeCell ref="C8:I8"/>
    <mergeCell ref="A69:E69"/>
    <mergeCell ref="B50:B55"/>
    <mergeCell ref="A46:B46"/>
    <mergeCell ref="A47:B47"/>
    <mergeCell ref="A48:B48"/>
    <mergeCell ref="C59:I59"/>
    <mergeCell ref="C60:I60"/>
    <mergeCell ref="C61:I61"/>
    <mergeCell ref="A61:B61"/>
    <mergeCell ref="A13:E13"/>
    <mergeCell ref="A56:E56"/>
    <mergeCell ref="A17:B17"/>
    <mergeCell ref="A26:B26"/>
    <mergeCell ref="A18:B18"/>
    <mergeCell ref="C1:I1"/>
    <mergeCell ref="C2:I2"/>
    <mergeCell ref="C3:I3"/>
    <mergeCell ref="C4:I4"/>
    <mergeCell ref="C6:I6"/>
    <mergeCell ref="C5:E5"/>
    <mergeCell ref="A1:B1"/>
    <mergeCell ref="A2:B2"/>
    <mergeCell ref="A16:B16"/>
    <mergeCell ref="A8:B8"/>
    <mergeCell ref="A3:B3"/>
    <mergeCell ref="A4:B4"/>
    <mergeCell ref="A6:B6"/>
    <mergeCell ref="A7:B7"/>
    <mergeCell ref="C7:I7"/>
    <mergeCell ref="A5:B5"/>
    <mergeCell ref="A36:B36"/>
    <mergeCell ref="A37:B37"/>
    <mergeCell ref="C16:I16"/>
    <mergeCell ref="C17:I17"/>
    <mergeCell ref="C18:I18"/>
    <mergeCell ref="C26:I26"/>
    <mergeCell ref="C27:I27"/>
    <mergeCell ref="C28:I28"/>
    <mergeCell ref="C36:I36"/>
    <mergeCell ref="A27:B27"/>
    <mergeCell ref="A28:B28"/>
    <mergeCell ref="A23:E23"/>
    <mergeCell ref="A33:E33"/>
    <mergeCell ref="C37:I37"/>
    <mergeCell ref="A71:E73"/>
    <mergeCell ref="C38:I38"/>
    <mergeCell ref="C46:I46"/>
    <mergeCell ref="C47:I47"/>
    <mergeCell ref="C48:I48"/>
    <mergeCell ref="A43:E43"/>
    <mergeCell ref="A38:B38"/>
    <mergeCell ref="A59:B59"/>
    <mergeCell ref="A60:B60"/>
  </mergeCells>
  <pageMargins left="0.19685039370078741" right="0.19685039370078741" top="0.74803149606299213" bottom="0.74803149606299213" header="0.31496062992125984" footer="0.31496062992125984"/>
  <pageSetup paperSize="9" scale="80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46"/>
  <sheetViews>
    <sheetView view="pageBreakPreview" zoomScale="63" zoomScaleNormal="85" zoomScaleSheetLayoutView="63" workbookViewId="0">
      <selection activeCell="I22" sqref="I22"/>
    </sheetView>
  </sheetViews>
  <sheetFormatPr defaultColWidth="9.109375" defaultRowHeight="14.4"/>
  <cols>
    <col min="1" max="1" width="5.44140625" style="60" customWidth="1"/>
    <col min="2" max="2" width="10.6640625" style="61" customWidth="1"/>
    <col min="3" max="3" width="17.33203125" style="60" customWidth="1"/>
    <col min="4" max="4" width="11.44140625" style="60" customWidth="1"/>
    <col min="5" max="5" width="11.6640625" style="60" customWidth="1"/>
    <col min="6" max="6" width="14" style="19" customWidth="1"/>
    <col min="7" max="7" width="18" style="19" customWidth="1"/>
    <col min="8" max="8" width="9.109375" style="19"/>
    <col min="9" max="9" width="17.44140625" style="19" customWidth="1"/>
    <col min="10" max="16384" width="9.109375" style="19"/>
  </cols>
  <sheetData>
    <row r="1" spans="1:9">
      <c r="A1" s="212" t="s">
        <v>40</v>
      </c>
      <c r="B1" s="213"/>
      <c r="C1" s="214" t="s">
        <v>39</v>
      </c>
      <c r="D1" s="214"/>
      <c r="E1" s="214"/>
      <c r="F1" s="214"/>
      <c r="G1" s="214"/>
      <c r="H1" s="214"/>
      <c r="I1" s="215"/>
    </row>
    <row r="2" spans="1:9">
      <c r="A2" s="216"/>
      <c r="B2" s="217"/>
      <c r="C2" s="218" t="s">
        <v>15</v>
      </c>
      <c r="D2" s="218"/>
      <c r="E2" s="218"/>
      <c r="F2" s="218"/>
      <c r="G2" s="218"/>
      <c r="H2" s="218"/>
      <c r="I2" s="219"/>
    </row>
    <row r="3" spans="1:9" ht="23.25" customHeight="1">
      <c r="A3" s="353" t="s">
        <v>38</v>
      </c>
      <c r="B3" s="354"/>
      <c r="C3" s="222" t="s">
        <v>37</v>
      </c>
      <c r="D3" s="222"/>
      <c r="E3" s="222"/>
      <c r="F3" s="222"/>
      <c r="G3" s="222"/>
      <c r="H3" s="222"/>
      <c r="I3" s="223"/>
    </row>
    <row r="4" spans="1:9">
      <c r="A4" s="355" t="s">
        <v>36</v>
      </c>
      <c r="B4" s="356"/>
      <c r="C4" s="224" t="s">
        <v>98</v>
      </c>
      <c r="D4" s="224"/>
      <c r="E4" s="224"/>
      <c r="F4" s="224"/>
      <c r="G4" s="224"/>
      <c r="H4" s="224"/>
      <c r="I4" s="225"/>
    </row>
    <row r="5" spans="1:9" hidden="1">
      <c r="A5" s="363"/>
      <c r="B5" s="364"/>
      <c r="C5" s="224"/>
      <c r="D5" s="224"/>
      <c r="E5" s="224"/>
      <c r="F5" s="21"/>
      <c r="G5" s="21"/>
      <c r="H5" s="21"/>
      <c r="I5" s="202"/>
    </row>
    <row r="6" spans="1:9" ht="27" customHeight="1">
      <c r="A6" s="228" t="s">
        <v>19</v>
      </c>
      <c r="B6" s="229"/>
      <c r="C6" s="230" t="s">
        <v>24</v>
      </c>
      <c r="D6" s="230"/>
      <c r="E6" s="230"/>
      <c r="F6" s="230"/>
      <c r="G6" s="230"/>
      <c r="H6" s="230"/>
      <c r="I6" s="231"/>
    </row>
    <row r="7" spans="1:9">
      <c r="A7" s="228" t="s">
        <v>17</v>
      </c>
      <c r="B7" s="229"/>
      <c r="C7" s="230" t="s">
        <v>97</v>
      </c>
      <c r="D7" s="230"/>
      <c r="E7" s="230"/>
      <c r="F7" s="230"/>
      <c r="G7" s="230"/>
      <c r="H7" s="230"/>
      <c r="I7" s="231"/>
    </row>
    <row r="8" spans="1:9" ht="14.4" customHeight="1" thickBot="1">
      <c r="A8" s="351"/>
      <c r="B8" s="352"/>
      <c r="C8" s="242" t="s">
        <v>15</v>
      </c>
      <c r="D8" s="242"/>
      <c r="E8" s="242"/>
      <c r="F8" s="242"/>
      <c r="G8" s="242"/>
      <c r="H8" s="242"/>
      <c r="I8" s="243"/>
    </row>
    <row r="9" spans="1:9" ht="55.2" customHeight="1" thickBot="1">
      <c r="A9" s="173" t="s">
        <v>14</v>
      </c>
      <c r="B9" s="174" t="s">
        <v>13</v>
      </c>
      <c r="C9" s="175" t="s">
        <v>12</v>
      </c>
      <c r="D9" s="175" t="s">
        <v>11</v>
      </c>
      <c r="E9" s="175" t="s">
        <v>10</v>
      </c>
      <c r="F9" s="143" t="s">
        <v>106</v>
      </c>
      <c r="G9" s="143" t="s">
        <v>108</v>
      </c>
      <c r="H9" s="144" t="s">
        <v>112</v>
      </c>
      <c r="I9" s="145" t="s">
        <v>109</v>
      </c>
    </row>
    <row r="10" spans="1:9" ht="40.200000000000003" customHeight="1">
      <c r="A10" s="172">
        <v>1</v>
      </c>
      <c r="B10" s="137" t="s">
        <v>3</v>
      </c>
      <c r="C10" s="191" t="s">
        <v>23</v>
      </c>
      <c r="D10" s="191" t="s">
        <v>1</v>
      </c>
      <c r="E10" s="191">
        <v>1</v>
      </c>
      <c r="F10" s="138"/>
      <c r="G10" s="139">
        <f>ROUND(F10*E10,2)</f>
        <v>0</v>
      </c>
      <c r="H10" s="139">
        <f t="shared" ref="H10" si="0">ROUND((G10*0.2),2)</f>
        <v>0</v>
      </c>
      <c r="I10" s="197">
        <f t="shared" ref="I10" si="1">ROUND(G10+H10,2)</f>
        <v>0</v>
      </c>
    </row>
    <row r="11" spans="1:9" ht="40.200000000000003" customHeight="1">
      <c r="A11" s="41">
        <v>2</v>
      </c>
      <c r="B11" s="40" t="s">
        <v>3</v>
      </c>
      <c r="C11" s="39" t="s">
        <v>22</v>
      </c>
      <c r="D11" s="39" t="s">
        <v>1</v>
      </c>
      <c r="E11" s="39">
        <v>17</v>
      </c>
      <c r="F11" s="102"/>
      <c r="G11" s="115">
        <f>ROUND(F11*E11,2)</f>
        <v>0</v>
      </c>
      <c r="H11" s="115">
        <f t="shared" ref="H11:H12" si="2">ROUND((G11*0.2),2)</f>
        <v>0</v>
      </c>
      <c r="I11" s="198">
        <f t="shared" ref="I11:I12" si="3">ROUND(G11+H11,2)</f>
        <v>0</v>
      </c>
    </row>
    <row r="12" spans="1:9" ht="40.200000000000003" customHeight="1" thickBot="1">
      <c r="A12" s="38">
        <v>3</v>
      </c>
      <c r="B12" s="37" t="s">
        <v>3</v>
      </c>
      <c r="C12" s="52" t="s">
        <v>21</v>
      </c>
      <c r="D12" s="36" t="s">
        <v>1</v>
      </c>
      <c r="E12" s="51">
        <v>9</v>
      </c>
      <c r="F12" s="102"/>
      <c r="G12" s="115">
        <f>ROUND(F12*E12,2)</f>
        <v>0</v>
      </c>
      <c r="H12" s="115">
        <f t="shared" si="2"/>
        <v>0</v>
      </c>
      <c r="I12" s="198">
        <f t="shared" si="3"/>
        <v>0</v>
      </c>
    </row>
    <row r="13" spans="1:9" ht="40.200000000000003" customHeight="1" thickBot="1">
      <c r="A13" s="244" t="s">
        <v>20</v>
      </c>
      <c r="B13" s="245"/>
      <c r="C13" s="245"/>
      <c r="D13" s="245"/>
      <c r="E13" s="246"/>
      <c r="F13" s="188" t="s">
        <v>43</v>
      </c>
      <c r="G13" s="118">
        <f>ROUND(SUM(G10:G12),2)</f>
        <v>0</v>
      </c>
      <c r="H13" s="118">
        <f t="shared" ref="H13:I13" si="4">ROUND(SUM(H10:H12),2)</f>
        <v>0</v>
      </c>
      <c r="I13" s="119">
        <f t="shared" si="4"/>
        <v>0</v>
      </c>
    </row>
    <row r="15" spans="1:9" ht="15" thickBot="1"/>
    <row r="16" spans="1:9" ht="26.25" customHeight="1">
      <c r="A16" s="346" t="s">
        <v>19</v>
      </c>
      <c r="B16" s="347"/>
      <c r="C16" s="237" t="s">
        <v>68</v>
      </c>
      <c r="D16" s="237"/>
      <c r="E16" s="237"/>
      <c r="F16" s="237"/>
      <c r="G16" s="237"/>
      <c r="H16" s="237"/>
      <c r="I16" s="238"/>
    </row>
    <row r="17" spans="1:9">
      <c r="A17" s="228" t="s">
        <v>17</v>
      </c>
      <c r="B17" s="229"/>
      <c r="C17" s="230">
        <v>30</v>
      </c>
      <c r="D17" s="230"/>
      <c r="E17" s="230"/>
      <c r="F17" s="230"/>
      <c r="G17" s="230"/>
      <c r="H17" s="230"/>
      <c r="I17" s="231"/>
    </row>
    <row r="18" spans="1:9" ht="15" thickBot="1">
      <c r="A18" s="348"/>
      <c r="B18" s="344"/>
      <c r="C18" s="344" t="s">
        <v>15</v>
      </c>
      <c r="D18" s="344"/>
      <c r="E18" s="344"/>
      <c r="F18" s="344"/>
      <c r="G18" s="344"/>
      <c r="H18" s="344"/>
      <c r="I18" s="345"/>
    </row>
    <row r="19" spans="1:9" ht="57.6" customHeight="1" thickBot="1">
      <c r="A19" s="173" t="s">
        <v>14</v>
      </c>
      <c r="B19" s="175" t="s">
        <v>13</v>
      </c>
      <c r="C19" s="175" t="s">
        <v>12</v>
      </c>
      <c r="D19" s="175" t="s">
        <v>11</v>
      </c>
      <c r="E19" s="175" t="s">
        <v>10</v>
      </c>
      <c r="F19" s="143" t="s">
        <v>106</v>
      </c>
      <c r="G19" s="143" t="s">
        <v>108</v>
      </c>
      <c r="H19" s="144" t="s">
        <v>112</v>
      </c>
      <c r="I19" s="145" t="s">
        <v>109</v>
      </c>
    </row>
    <row r="20" spans="1:9" ht="40.200000000000003" customHeight="1">
      <c r="A20" s="172">
        <v>1</v>
      </c>
      <c r="B20" s="137" t="s">
        <v>3</v>
      </c>
      <c r="C20" s="191" t="s">
        <v>67</v>
      </c>
      <c r="D20" s="191" t="s">
        <v>1</v>
      </c>
      <c r="E20" s="146">
        <v>30</v>
      </c>
      <c r="F20" s="138"/>
      <c r="G20" s="139">
        <f t="shared" ref="G20:G25" si="5">ROUND(F20*E20,2)</f>
        <v>0</v>
      </c>
      <c r="H20" s="139">
        <f t="shared" ref="H20" si="6">ROUND((G20*0.2),2)</f>
        <v>0</v>
      </c>
      <c r="I20" s="197">
        <f t="shared" ref="I20" si="7">ROUND(G20+H20,2)</f>
        <v>0</v>
      </c>
    </row>
    <row r="21" spans="1:9" ht="40.200000000000003" customHeight="1">
      <c r="A21" s="41">
        <v>2</v>
      </c>
      <c r="B21" s="80" t="s">
        <v>3</v>
      </c>
      <c r="C21" s="39" t="s">
        <v>96</v>
      </c>
      <c r="D21" s="39" t="s">
        <v>1</v>
      </c>
      <c r="E21" s="58">
        <v>1</v>
      </c>
      <c r="F21" s="102"/>
      <c r="G21" s="115">
        <f t="shared" si="5"/>
        <v>0</v>
      </c>
      <c r="H21" s="115">
        <f t="shared" ref="H21:H25" si="8">ROUND((G21*0.2),2)</f>
        <v>0</v>
      </c>
      <c r="I21" s="198">
        <f t="shared" ref="I21:I25" si="9">ROUND(G21+H21,2)</f>
        <v>0</v>
      </c>
    </row>
    <row r="22" spans="1:9" ht="40.200000000000003" customHeight="1">
      <c r="A22" s="41">
        <v>3</v>
      </c>
      <c r="B22" s="80" t="s">
        <v>3</v>
      </c>
      <c r="C22" s="39" t="s">
        <v>95</v>
      </c>
      <c r="D22" s="39" t="s">
        <v>1</v>
      </c>
      <c r="E22" s="58">
        <v>8</v>
      </c>
      <c r="F22" s="102"/>
      <c r="G22" s="115">
        <f t="shared" si="5"/>
        <v>0</v>
      </c>
      <c r="H22" s="115">
        <f t="shared" si="8"/>
        <v>0</v>
      </c>
      <c r="I22" s="198">
        <f t="shared" si="9"/>
        <v>0</v>
      </c>
    </row>
    <row r="23" spans="1:9" ht="40.200000000000003" customHeight="1">
      <c r="A23" s="41">
        <v>4</v>
      </c>
      <c r="B23" s="80" t="s">
        <v>3</v>
      </c>
      <c r="C23" s="39" t="s">
        <v>65</v>
      </c>
      <c r="D23" s="39" t="s">
        <v>1</v>
      </c>
      <c r="E23" s="39">
        <v>1</v>
      </c>
      <c r="F23" s="102"/>
      <c r="G23" s="115">
        <f t="shared" si="5"/>
        <v>0</v>
      </c>
      <c r="H23" s="115">
        <f t="shared" si="8"/>
        <v>0</v>
      </c>
      <c r="I23" s="198">
        <f t="shared" si="9"/>
        <v>0</v>
      </c>
    </row>
    <row r="24" spans="1:9" ht="40.200000000000003" customHeight="1">
      <c r="A24" s="41">
        <v>5</v>
      </c>
      <c r="B24" s="80" t="s">
        <v>3</v>
      </c>
      <c r="C24" s="39" t="s">
        <v>64</v>
      </c>
      <c r="D24" s="39" t="s">
        <v>1</v>
      </c>
      <c r="E24" s="39">
        <v>8</v>
      </c>
      <c r="F24" s="102"/>
      <c r="G24" s="115">
        <f t="shared" si="5"/>
        <v>0</v>
      </c>
      <c r="H24" s="115">
        <f t="shared" si="8"/>
        <v>0</v>
      </c>
      <c r="I24" s="198">
        <f t="shared" si="9"/>
        <v>0</v>
      </c>
    </row>
    <row r="25" spans="1:9" ht="40.200000000000003" customHeight="1" thickBot="1">
      <c r="A25" s="38">
        <v>6</v>
      </c>
      <c r="B25" s="79" t="s">
        <v>3</v>
      </c>
      <c r="C25" s="36" t="s">
        <v>63</v>
      </c>
      <c r="D25" s="36" t="s">
        <v>1</v>
      </c>
      <c r="E25" s="36">
        <v>1</v>
      </c>
      <c r="F25" s="102"/>
      <c r="G25" s="115">
        <f t="shared" si="5"/>
        <v>0</v>
      </c>
      <c r="H25" s="115">
        <f t="shared" si="8"/>
        <v>0</v>
      </c>
      <c r="I25" s="198">
        <f t="shared" si="9"/>
        <v>0</v>
      </c>
    </row>
    <row r="26" spans="1:9" ht="40.200000000000003" customHeight="1" thickBot="1">
      <c r="A26" s="244" t="s">
        <v>20</v>
      </c>
      <c r="B26" s="245"/>
      <c r="C26" s="245"/>
      <c r="D26" s="245"/>
      <c r="E26" s="246"/>
      <c r="F26" s="188" t="s">
        <v>43</v>
      </c>
      <c r="G26" s="118">
        <f>ROUND(SUM(G20:G25),2)</f>
        <v>0</v>
      </c>
      <c r="H26" s="118">
        <f t="shared" ref="H26:I26" si="10">ROUND(SUM(H20:H25),2)</f>
        <v>0</v>
      </c>
      <c r="I26" s="119">
        <f t="shared" si="10"/>
        <v>0</v>
      </c>
    </row>
    <row r="28" spans="1:9" ht="15" thickBot="1"/>
    <row r="29" spans="1:9">
      <c r="A29" s="346" t="s">
        <v>19</v>
      </c>
      <c r="B29" s="347"/>
      <c r="C29" s="237" t="s">
        <v>18</v>
      </c>
      <c r="D29" s="237"/>
      <c r="E29" s="237"/>
      <c r="F29" s="237"/>
      <c r="G29" s="237"/>
      <c r="H29" s="237"/>
      <c r="I29" s="238"/>
    </row>
    <row r="30" spans="1:9">
      <c r="A30" s="228" t="s">
        <v>17</v>
      </c>
      <c r="B30" s="229"/>
      <c r="C30" s="230" t="s">
        <v>16</v>
      </c>
      <c r="D30" s="230"/>
      <c r="E30" s="230"/>
      <c r="F30" s="230"/>
      <c r="G30" s="230"/>
      <c r="H30" s="230"/>
      <c r="I30" s="231"/>
    </row>
    <row r="31" spans="1:9" ht="15" thickBot="1">
      <c r="A31" s="388"/>
      <c r="B31" s="389"/>
      <c r="C31" s="344" t="s">
        <v>15</v>
      </c>
      <c r="D31" s="344"/>
      <c r="E31" s="344"/>
      <c r="F31" s="344"/>
      <c r="G31" s="344"/>
      <c r="H31" s="344"/>
      <c r="I31" s="345"/>
    </row>
    <row r="32" spans="1:9" ht="53.4" customHeight="1" thickBot="1">
      <c r="A32" s="173" t="s">
        <v>14</v>
      </c>
      <c r="B32" s="175" t="s">
        <v>13</v>
      </c>
      <c r="C32" s="175" t="s">
        <v>12</v>
      </c>
      <c r="D32" s="175" t="s">
        <v>11</v>
      </c>
      <c r="E32" s="175" t="s">
        <v>10</v>
      </c>
      <c r="F32" s="143" t="s">
        <v>106</v>
      </c>
      <c r="G32" s="143" t="s">
        <v>108</v>
      </c>
      <c r="H32" s="144" t="s">
        <v>112</v>
      </c>
      <c r="I32" s="145" t="s">
        <v>109</v>
      </c>
    </row>
    <row r="33" spans="1:9" ht="40.200000000000003" customHeight="1">
      <c r="A33" s="172">
        <v>1</v>
      </c>
      <c r="B33" s="137" t="s">
        <v>3</v>
      </c>
      <c r="C33" s="176" t="s">
        <v>9</v>
      </c>
      <c r="D33" s="191" t="s">
        <v>1</v>
      </c>
      <c r="E33" s="177">
        <v>2</v>
      </c>
      <c r="F33" s="138"/>
      <c r="G33" s="139">
        <f t="shared" ref="G33:G39" si="11">ROUND(F33*E33,2)</f>
        <v>0</v>
      </c>
      <c r="H33" s="139">
        <f t="shared" ref="H33" si="12">ROUND((G33*0.2),2)</f>
        <v>0</v>
      </c>
      <c r="I33" s="197">
        <f t="shared" ref="I33" si="13">ROUND(G33+H33,2)</f>
        <v>0</v>
      </c>
    </row>
    <row r="34" spans="1:9" ht="40.200000000000003" customHeight="1">
      <c r="A34" s="41">
        <v>2</v>
      </c>
      <c r="B34" s="40" t="s">
        <v>3</v>
      </c>
      <c r="C34" s="77" t="s">
        <v>8</v>
      </c>
      <c r="D34" s="39" t="s">
        <v>1</v>
      </c>
      <c r="E34" s="76">
        <v>16</v>
      </c>
      <c r="F34" s="102"/>
      <c r="G34" s="115">
        <f t="shared" si="11"/>
        <v>0</v>
      </c>
      <c r="H34" s="115">
        <f t="shared" ref="H34:H39" si="14">ROUND((G34*0.2),2)</f>
        <v>0</v>
      </c>
      <c r="I34" s="198">
        <f t="shared" ref="I34:I39" si="15">ROUND(G34+H34,2)</f>
        <v>0</v>
      </c>
    </row>
    <row r="35" spans="1:9" ht="40.200000000000003" customHeight="1">
      <c r="A35" s="41">
        <v>3</v>
      </c>
      <c r="B35" s="40" t="s">
        <v>3</v>
      </c>
      <c r="C35" s="77" t="s">
        <v>7</v>
      </c>
      <c r="D35" s="39" t="s">
        <v>1</v>
      </c>
      <c r="E35" s="76">
        <v>5</v>
      </c>
      <c r="F35" s="102"/>
      <c r="G35" s="115">
        <f t="shared" si="11"/>
        <v>0</v>
      </c>
      <c r="H35" s="115">
        <f t="shared" si="14"/>
        <v>0</v>
      </c>
      <c r="I35" s="198">
        <f t="shared" si="15"/>
        <v>0</v>
      </c>
    </row>
    <row r="36" spans="1:9" ht="40.200000000000003" customHeight="1">
      <c r="A36" s="41">
        <v>4</v>
      </c>
      <c r="B36" s="40" t="s">
        <v>3</v>
      </c>
      <c r="C36" s="77" t="s">
        <v>6</v>
      </c>
      <c r="D36" s="55" t="s">
        <v>1</v>
      </c>
      <c r="E36" s="78">
        <v>3</v>
      </c>
      <c r="F36" s="102"/>
      <c r="G36" s="115">
        <f t="shared" si="11"/>
        <v>0</v>
      </c>
      <c r="H36" s="115">
        <f t="shared" si="14"/>
        <v>0</v>
      </c>
      <c r="I36" s="198">
        <f t="shared" si="15"/>
        <v>0</v>
      </c>
    </row>
    <row r="37" spans="1:9" ht="40.200000000000003" customHeight="1">
      <c r="A37" s="41">
        <v>5</v>
      </c>
      <c r="B37" s="40" t="s">
        <v>3</v>
      </c>
      <c r="C37" s="77" t="s">
        <v>5</v>
      </c>
      <c r="D37" s="39" t="s">
        <v>1</v>
      </c>
      <c r="E37" s="76">
        <v>1</v>
      </c>
      <c r="F37" s="102"/>
      <c r="G37" s="115">
        <f t="shared" si="11"/>
        <v>0</v>
      </c>
      <c r="H37" s="115">
        <f t="shared" si="14"/>
        <v>0</v>
      </c>
      <c r="I37" s="198">
        <f t="shared" si="15"/>
        <v>0</v>
      </c>
    </row>
    <row r="38" spans="1:9" ht="40.200000000000003" customHeight="1">
      <c r="A38" s="41">
        <v>6</v>
      </c>
      <c r="B38" s="40" t="s">
        <v>3</v>
      </c>
      <c r="C38" s="77" t="s">
        <v>4</v>
      </c>
      <c r="D38" s="39" t="s">
        <v>1</v>
      </c>
      <c r="E38" s="76">
        <v>5</v>
      </c>
      <c r="F38" s="102"/>
      <c r="G38" s="115">
        <f t="shared" si="11"/>
        <v>0</v>
      </c>
      <c r="H38" s="115">
        <f t="shared" si="14"/>
        <v>0</v>
      </c>
      <c r="I38" s="198">
        <f t="shared" si="15"/>
        <v>0</v>
      </c>
    </row>
    <row r="39" spans="1:9" ht="40.200000000000003" customHeight="1" thickBot="1">
      <c r="A39" s="75">
        <v>7</v>
      </c>
      <c r="B39" s="37" t="s">
        <v>3</v>
      </c>
      <c r="C39" s="74" t="s">
        <v>2</v>
      </c>
      <c r="D39" s="36" t="s">
        <v>1</v>
      </c>
      <c r="E39" s="73">
        <v>1</v>
      </c>
      <c r="F39" s="102"/>
      <c r="G39" s="115">
        <f t="shared" si="11"/>
        <v>0</v>
      </c>
      <c r="H39" s="115">
        <f t="shared" si="14"/>
        <v>0</v>
      </c>
      <c r="I39" s="198">
        <f t="shared" si="15"/>
        <v>0</v>
      </c>
    </row>
    <row r="40" spans="1:9" ht="40.200000000000003" customHeight="1" thickBot="1">
      <c r="A40" s="244" t="s">
        <v>20</v>
      </c>
      <c r="B40" s="245"/>
      <c r="C40" s="245"/>
      <c r="D40" s="245"/>
      <c r="E40" s="246"/>
      <c r="F40" s="188" t="s">
        <v>43</v>
      </c>
      <c r="G40" s="118">
        <f>ROUND(SUM(G33:G39),2)</f>
        <v>0</v>
      </c>
      <c r="H40" s="118">
        <f t="shared" ref="H40:I40" si="16">ROUND(SUM(H33:H39),2)</f>
        <v>0</v>
      </c>
      <c r="I40" s="119">
        <f t="shared" si="16"/>
        <v>0</v>
      </c>
    </row>
    <row r="41" spans="1:9" ht="20.399999999999999" customHeight="1"/>
    <row r="42" spans="1:9" ht="24" customHeight="1"/>
    <row r="43" spans="1:9" ht="22.2" customHeight="1" thickBot="1"/>
    <row r="44" spans="1:9" ht="31.2">
      <c r="A44" s="251" t="s">
        <v>114</v>
      </c>
      <c r="B44" s="252"/>
      <c r="C44" s="252"/>
      <c r="D44" s="252"/>
      <c r="E44" s="253"/>
      <c r="F44" s="130" t="s">
        <v>110</v>
      </c>
      <c r="G44" s="120">
        <f>G13+G26+G40</f>
        <v>0</v>
      </c>
    </row>
    <row r="45" spans="1:9" ht="15.6">
      <c r="A45" s="254"/>
      <c r="B45" s="255"/>
      <c r="C45" s="255"/>
      <c r="D45" s="255"/>
      <c r="E45" s="256"/>
      <c r="F45" s="131" t="s">
        <v>107</v>
      </c>
      <c r="G45" s="121">
        <f>H13+H26+H40</f>
        <v>0</v>
      </c>
    </row>
    <row r="46" spans="1:9" ht="31.8" thickBot="1">
      <c r="A46" s="257"/>
      <c r="B46" s="258"/>
      <c r="C46" s="258"/>
      <c r="D46" s="258"/>
      <c r="E46" s="259"/>
      <c r="F46" s="132" t="s">
        <v>111</v>
      </c>
      <c r="G46" s="122">
        <f>I13+I26+I40</f>
        <v>0</v>
      </c>
    </row>
  </sheetData>
  <mergeCells count="32">
    <mergeCell ref="A8:B8"/>
    <mergeCell ref="C8:I8"/>
    <mergeCell ref="C7:I7"/>
    <mergeCell ref="C6:I6"/>
    <mergeCell ref="A40:E40"/>
    <mergeCell ref="A26:E26"/>
    <mergeCell ref="A13:E13"/>
    <mergeCell ref="A16:B16"/>
    <mergeCell ref="A17:B17"/>
    <mergeCell ref="A18:B18"/>
    <mergeCell ref="A29:B29"/>
    <mergeCell ref="C16:I16"/>
    <mergeCell ref="C17:I17"/>
    <mergeCell ref="C18:I18"/>
    <mergeCell ref="C29:I29"/>
    <mergeCell ref="C30:I30"/>
    <mergeCell ref="A30:B30"/>
    <mergeCell ref="A31:B31"/>
    <mergeCell ref="C31:I31"/>
    <mergeCell ref="A44:E46"/>
    <mergeCell ref="A1:B1"/>
    <mergeCell ref="A2:B2"/>
    <mergeCell ref="A3:B3"/>
    <mergeCell ref="A4:B4"/>
    <mergeCell ref="A5:B5"/>
    <mergeCell ref="C5:E5"/>
    <mergeCell ref="C4:I4"/>
    <mergeCell ref="C3:I3"/>
    <mergeCell ref="C2:I2"/>
    <mergeCell ref="C1:I1"/>
    <mergeCell ref="A6:B6"/>
    <mergeCell ref="A7:B7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62"/>
  <sheetViews>
    <sheetView view="pageBreakPreview" zoomScale="55" zoomScaleNormal="50" zoomScaleSheetLayoutView="55" workbookViewId="0">
      <selection activeCell="H21" sqref="H21"/>
    </sheetView>
  </sheetViews>
  <sheetFormatPr defaultColWidth="9.109375" defaultRowHeight="14.4"/>
  <cols>
    <col min="1" max="1" width="5.44140625" style="2" customWidth="1"/>
    <col min="2" max="2" width="22.33203125" style="83" customWidth="1"/>
    <col min="3" max="3" width="28.44140625" style="2" customWidth="1"/>
    <col min="4" max="4" width="11.44140625" style="2" customWidth="1"/>
    <col min="5" max="5" width="11.6640625" style="2" customWidth="1"/>
    <col min="6" max="6" width="14.5546875" style="2" customWidth="1"/>
    <col min="7" max="7" width="14.6640625" style="2" customWidth="1"/>
    <col min="8" max="8" width="12.88671875" style="2" customWidth="1"/>
    <col min="9" max="9" width="12.6640625" style="2" customWidth="1"/>
    <col min="10" max="16384" width="9.109375" style="2"/>
  </cols>
  <sheetData>
    <row r="1" spans="1:9" s="19" customFormat="1" ht="15" thickBot="1">
      <c r="A1" s="401" t="s">
        <v>40</v>
      </c>
      <c r="B1" s="401"/>
      <c r="C1" s="407" t="s">
        <v>39</v>
      </c>
      <c r="D1" s="407"/>
      <c r="E1" s="407"/>
      <c r="F1" s="407"/>
      <c r="G1" s="407"/>
      <c r="H1" s="407"/>
      <c r="I1" s="407"/>
    </row>
    <row r="2" spans="1:9" s="19" customFormat="1">
      <c r="A2" s="402"/>
      <c r="B2" s="403"/>
      <c r="C2" s="408" t="s">
        <v>15</v>
      </c>
      <c r="D2" s="408"/>
      <c r="E2" s="408"/>
      <c r="F2" s="408"/>
      <c r="G2" s="408"/>
      <c r="H2" s="408"/>
      <c r="I2" s="409"/>
    </row>
    <row r="3" spans="1:9" s="19" customFormat="1">
      <c r="A3" s="336" t="s">
        <v>38</v>
      </c>
      <c r="B3" s="406"/>
      <c r="C3" s="328" t="s">
        <v>37</v>
      </c>
      <c r="D3" s="328"/>
      <c r="E3" s="328"/>
      <c r="F3" s="328"/>
      <c r="G3" s="328"/>
      <c r="H3" s="328"/>
      <c r="I3" s="329"/>
    </row>
    <row r="4" spans="1:9" s="19" customFormat="1">
      <c r="A4" s="336" t="s">
        <v>36</v>
      </c>
      <c r="B4" s="406"/>
      <c r="C4" s="330" t="s">
        <v>105</v>
      </c>
      <c r="D4" s="330"/>
      <c r="E4" s="330"/>
      <c r="F4" s="330"/>
      <c r="G4" s="330"/>
      <c r="H4" s="330"/>
      <c r="I4" s="331"/>
    </row>
    <row r="5" spans="1:9" s="19" customFormat="1">
      <c r="A5" s="404" t="s">
        <v>19</v>
      </c>
      <c r="B5" s="405"/>
      <c r="C5" s="322" t="s">
        <v>29</v>
      </c>
      <c r="D5" s="322"/>
      <c r="E5" s="322"/>
      <c r="F5" s="322"/>
      <c r="G5" s="322"/>
      <c r="H5" s="322"/>
      <c r="I5" s="323"/>
    </row>
    <row r="6" spans="1:9" s="19" customFormat="1" ht="17.399999999999999">
      <c r="A6" s="280" t="s">
        <v>28</v>
      </c>
      <c r="B6" s="281"/>
      <c r="C6" s="417" t="s">
        <v>71</v>
      </c>
      <c r="D6" s="417"/>
      <c r="E6" s="417"/>
      <c r="F6" s="417"/>
      <c r="G6" s="417"/>
      <c r="H6" s="417"/>
      <c r="I6" s="418"/>
    </row>
    <row r="7" spans="1:9" s="19" customFormat="1" ht="16.2" thickBot="1">
      <c r="A7" s="340"/>
      <c r="B7" s="301"/>
      <c r="C7" s="301" t="s">
        <v>15</v>
      </c>
      <c r="D7" s="301"/>
      <c r="E7" s="301"/>
      <c r="F7" s="301"/>
      <c r="G7" s="301"/>
      <c r="H7" s="301"/>
      <c r="I7" s="302"/>
    </row>
    <row r="8" spans="1:9" ht="57.6" customHeight="1" thickBot="1">
      <c r="A8" s="157" t="s">
        <v>14</v>
      </c>
      <c r="B8" s="158" t="s">
        <v>13</v>
      </c>
      <c r="C8" s="159" t="s">
        <v>12</v>
      </c>
      <c r="D8" s="159" t="s">
        <v>11</v>
      </c>
      <c r="E8" s="159" t="s">
        <v>10</v>
      </c>
      <c r="F8" s="143" t="s">
        <v>106</v>
      </c>
      <c r="G8" s="143" t="s">
        <v>108</v>
      </c>
      <c r="H8" s="144" t="s">
        <v>112</v>
      </c>
      <c r="I8" s="145" t="s">
        <v>109</v>
      </c>
    </row>
    <row r="9" spans="1:9" ht="40.200000000000003" customHeight="1">
      <c r="A9" s="153">
        <v>1</v>
      </c>
      <c r="B9" s="154" t="s">
        <v>3</v>
      </c>
      <c r="C9" s="155" t="s">
        <v>26</v>
      </c>
      <c r="D9" s="155" t="s">
        <v>1</v>
      </c>
      <c r="E9" s="156">
        <v>17</v>
      </c>
      <c r="F9" s="138"/>
      <c r="G9" s="139">
        <f>ROUND(F9*E9,2)</f>
        <v>0</v>
      </c>
      <c r="H9" s="139">
        <f t="shared" ref="H9:H11" si="0">ROUND((G9*0.2),2)</f>
        <v>0</v>
      </c>
      <c r="I9" s="197">
        <f t="shared" ref="I9" si="1">ROUND(G9+H9,2)</f>
        <v>0</v>
      </c>
    </row>
    <row r="10" spans="1:9" ht="40.200000000000003" customHeight="1">
      <c r="A10" s="13">
        <v>2</v>
      </c>
      <c r="B10" s="12" t="s">
        <v>3</v>
      </c>
      <c r="C10" s="10" t="s">
        <v>61</v>
      </c>
      <c r="D10" s="10" t="s">
        <v>1</v>
      </c>
      <c r="E10" s="16">
        <v>17</v>
      </c>
      <c r="F10" s="100"/>
      <c r="G10" s="115">
        <f>ROUND(F10*E10,2)</f>
        <v>0</v>
      </c>
      <c r="H10" s="115">
        <f t="shared" si="0"/>
        <v>0</v>
      </c>
      <c r="I10" s="198">
        <f t="shared" ref="I10:I11" si="2">ROUND(G10+H10,2)</f>
        <v>0</v>
      </c>
    </row>
    <row r="11" spans="1:9" ht="40.200000000000003" customHeight="1" thickBot="1">
      <c r="A11" s="13">
        <v>3</v>
      </c>
      <c r="B11" s="12" t="s">
        <v>3</v>
      </c>
      <c r="C11" s="11" t="s">
        <v>25</v>
      </c>
      <c r="D11" s="10" t="s">
        <v>1</v>
      </c>
      <c r="E11" s="9">
        <v>1</v>
      </c>
      <c r="F11" s="100"/>
      <c r="G11" s="115">
        <f>ROUND(F11*E11,2)</f>
        <v>0</v>
      </c>
      <c r="H11" s="115">
        <f t="shared" si="0"/>
        <v>0</v>
      </c>
      <c r="I11" s="198">
        <f t="shared" si="2"/>
        <v>0</v>
      </c>
    </row>
    <row r="12" spans="1:9" ht="40.200000000000003" customHeight="1" thickBot="1">
      <c r="A12" s="45"/>
      <c r="B12" s="398" t="s">
        <v>20</v>
      </c>
      <c r="C12" s="399"/>
      <c r="D12" s="399"/>
      <c r="E12" s="400"/>
      <c r="F12" s="105" t="s">
        <v>43</v>
      </c>
      <c r="G12" s="117">
        <f>ROUND(SUM(G9:G11),2)</f>
        <v>0</v>
      </c>
      <c r="H12" s="117">
        <f t="shared" ref="H12:I12" si="3">ROUND(SUM(H9:H11),2)</f>
        <v>0</v>
      </c>
      <c r="I12" s="204">
        <f t="shared" si="3"/>
        <v>0</v>
      </c>
    </row>
    <row r="13" spans="1:9">
      <c r="F13" s="95"/>
      <c r="G13" s="95"/>
      <c r="H13" s="95"/>
      <c r="I13" s="95"/>
    </row>
    <row r="14" spans="1:9" ht="15" thickBot="1">
      <c r="F14" s="95"/>
      <c r="G14" s="95"/>
      <c r="H14" s="95"/>
      <c r="I14" s="95"/>
    </row>
    <row r="15" spans="1:9">
      <c r="A15" s="410" t="s">
        <v>19</v>
      </c>
      <c r="B15" s="411"/>
      <c r="C15" s="304" t="s">
        <v>24</v>
      </c>
      <c r="D15" s="304"/>
      <c r="E15" s="304"/>
      <c r="F15" s="304"/>
      <c r="G15" s="304"/>
      <c r="H15" s="304"/>
      <c r="I15" s="321"/>
    </row>
    <row r="16" spans="1:9">
      <c r="A16" s="412" t="s">
        <v>17</v>
      </c>
      <c r="B16" s="414"/>
      <c r="C16" s="419" t="s">
        <v>71</v>
      </c>
      <c r="D16" s="419"/>
      <c r="E16" s="419"/>
      <c r="F16" s="419"/>
      <c r="G16" s="419"/>
      <c r="H16" s="419"/>
      <c r="I16" s="420"/>
    </row>
    <row r="17" spans="1:9" ht="16.5" customHeight="1" thickBot="1">
      <c r="A17" s="415"/>
      <c r="B17" s="416"/>
      <c r="C17" s="283" t="s">
        <v>15</v>
      </c>
      <c r="D17" s="283"/>
      <c r="E17" s="283"/>
      <c r="F17" s="283"/>
      <c r="G17" s="283"/>
      <c r="H17" s="283"/>
      <c r="I17" s="285"/>
    </row>
    <row r="18" spans="1:9" ht="53.4" thickBot="1">
      <c r="A18" s="164" t="s">
        <v>14</v>
      </c>
      <c r="B18" s="165" t="s">
        <v>13</v>
      </c>
      <c r="C18" s="166" t="s">
        <v>12</v>
      </c>
      <c r="D18" s="166" t="s">
        <v>11</v>
      </c>
      <c r="E18" s="166" t="s">
        <v>10</v>
      </c>
      <c r="F18" s="143" t="s">
        <v>106</v>
      </c>
      <c r="G18" s="143" t="s">
        <v>108</v>
      </c>
      <c r="H18" s="144" t="s">
        <v>112</v>
      </c>
      <c r="I18" s="145" t="s">
        <v>109</v>
      </c>
    </row>
    <row r="19" spans="1:9" ht="40.200000000000003" customHeight="1">
      <c r="A19" s="160">
        <v>1</v>
      </c>
      <c r="B19" s="161" t="s">
        <v>3</v>
      </c>
      <c r="C19" s="162" t="s">
        <v>44</v>
      </c>
      <c r="D19" s="162" t="s">
        <v>1</v>
      </c>
      <c r="E19" s="162">
        <v>1</v>
      </c>
      <c r="F19" s="163"/>
      <c r="G19" s="139">
        <f>ROUND(F19*E19,2)</f>
        <v>0</v>
      </c>
      <c r="H19" s="139">
        <f t="shared" ref="H19" si="4">ROUND((G19*0.2),2)</f>
        <v>0</v>
      </c>
      <c r="I19" s="197">
        <f t="shared" ref="I19" si="5">ROUND(G19+H19,2)</f>
        <v>0</v>
      </c>
    </row>
    <row r="20" spans="1:9" ht="40.200000000000003" customHeight="1">
      <c r="A20" s="91">
        <v>2</v>
      </c>
      <c r="B20" s="92" t="s">
        <v>3</v>
      </c>
      <c r="C20" s="88" t="s">
        <v>22</v>
      </c>
      <c r="D20" s="88" t="s">
        <v>1</v>
      </c>
      <c r="E20" s="90">
        <v>17</v>
      </c>
      <c r="F20" s="100"/>
      <c r="G20" s="115">
        <f>ROUND(F20*E20,2)</f>
        <v>0</v>
      </c>
      <c r="H20" s="115">
        <f t="shared" ref="H20:H21" si="6">ROUND((G20*0.2),2)</f>
        <v>0</v>
      </c>
      <c r="I20" s="198">
        <f t="shared" ref="I20:I21" si="7">ROUND(G20+H20,2)</f>
        <v>0</v>
      </c>
    </row>
    <row r="21" spans="1:9" ht="40.200000000000003" customHeight="1" thickBot="1">
      <c r="A21" s="94">
        <v>3</v>
      </c>
      <c r="B21" s="92" t="s">
        <v>3</v>
      </c>
      <c r="C21" s="86" t="s">
        <v>21</v>
      </c>
      <c r="D21" s="88" t="s">
        <v>1</v>
      </c>
      <c r="E21" s="89">
        <v>9</v>
      </c>
      <c r="F21" s="100"/>
      <c r="G21" s="115">
        <f>ROUND(F21*E21,2)</f>
        <v>0</v>
      </c>
      <c r="H21" s="115">
        <f t="shared" si="6"/>
        <v>0</v>
      </c>
      <c r="I21" s="198">
        <f t="shared" si="7"/>
        <v>0</v>
      </c>
    </row>
    <row r="22" spans="1:9" ht="40.200000000000003" customHeight="1" thickBot="1">
      <c r="A22" s="45"/>
      <c r="B22" s="398" t="s">
        <v>20</v>
      </c>
      <c r="C22" s="399"/>
      <c r="D22" s="399"/>
      <c r="E22" s="400"/>
      <c r="F22" s="105" t="s">
        <v>43</v>
      </c>
      <c r="G22" s="117">
        <f>ROUND(SUM(G19:G21),2)</f>
        <v>0</v>
      </c>
      <c r="H22" s="117">
        <f t="shared" ref="H22:I22" si="8">ROUND(SUM(H19:H21),2)</f>
        <v>0</v>
      </c>
      <c r="I22" s="204">
        <f t="shared" si="8"/>
        <v>0</v>
      </c>
    </row>
    <row r="23" spans="1:9">
      <c r="F23" s="95"/>
      <c r="G23" s="95"/>
      <c r="H23" s="95"/>
      <c r="I23" s="95"/>
    </row>
    <row r="24" spans="1:9" ht="15" thickBot="1">
      <c r="F24" s="95"/>
      <c r="G24" s="95"/>
      <c r="H24" s="95"/>
      <c r="I24" s="95"/>
    </row>
    <row r="25" spans="1:9">
      <c r="A25" s="410" t="s">
        <v>19</v>
      </c>
      <c r="B25" s="411"/>
      <c r="C25" s="304" t="s">
        <v>70</v>
      </c>
      <c r="D25" s="304"/>
      <c r="E25" s="304"/>
      <c r="F25" s="304"/>
      <c r="G25" s="304"/>
      <c r="H25" s="304"/>
      <c r="I25" s="321"/>
    </row>
    <row r="26" spans="1:9">
      <c r="A26" s="412" t="s">
        <v>28</v>
      </c>
      <c r="B26" s="413"/>
      <c r="C26" s="322" t="s">
        <v>59</v>
      </c>
      <c r="D26" s="322"/>
      <c r="E26" s="322"/>
      <c r="F26" s="322"/>
      <c r="G26" s="322"/>
      <c r="H26" s="322"/>
      <c r="I26" s="323"/>
    </row>
    <row r="27" spans="1:9" ht="15" customHeight="1" thickBot="1">
      <c r="A27" s="390" t="s">
        <v>58</v>
      </c>
      <c r="B27" s="391"/>
      <c r="C27" s="283" t="s">
        <v>15</v>
      </c>
      <c r="D27" s="283"/>
      <c r="E27" s="283"/>
      <c r="F27" s="283"/>
      <c r="G27" s="283"/>
      <c r="H27" s="283"/>
      <c r="I27" s="285"/>
    </row>
    <row r="28" spans="1:9" ht="53.4" thickBot="1">
      <c r="A28" s="164" t="s">
        <v>14</v>
      </c>
      <c r="B28" s="166" t="s">
        <v>57</v>
      </c>
      <c r="C28" s="166" t="s">
        <v>12</v>
      </c>
      <c r="D28" s="166" t="s">
        <v>11</v>
      </c>
      <c r="E28" s="166" t="s">
        <v>10</v>
      </c>
      <c r="F28" s="143" t="s">
        <v>106</v>
      </c>
      <c r="G28" s="143" t="s">
        <v>108</v>
      </c>
      <c r="H28" s="144" t="s">
        <v>112</v>
      </c>
      <c r="I28" s="145" t="s">
        <v>109</v>
      </c>
    </row>
    <row r="29" spans="1:9" ht="40.200000000000003" customHeight="1">
      <c r="A29" s="160">
        <v>1</v>
      </c>
      <c r="B29" s="161" t="s">
        <v>3</v>
      </c>
      <c r="C29" s="167" t="s">
        <v>55</v>
      </c>
      <c r="D29" s="162" t="s">
        <v>1</v>
      </c>
      <c r="E29" s="162">
        <v>8</v>
      </c>
      <c r="F29" s="163"/>
      <c r="G29" s="139">
        <f t="shared" ref="G29:G34" si="9">ROUND(F29*E29,2)</f>
        <v>0</v>
      </c>
      <c r="H29" s="139">
        <f t="shared" ref="H29" si="10">ROUND((G29*0.2),2)</f>
        <v>0</v>
      </c>
      <c r="I29" s="197">
        <f t="shared" ref="I29" si="11">ROUND(G29+H29,2)</f>
        <v>0</v>
      </c>
    </row>
    <row r="30" spans="1:9" ht="40.200000000000003" customHeight="1">
      <c r="A30" s="91">
        <v>2</v>
      </c>
      <c r="B30" s="92" t="s">
        <v>3</v>
      </c>
      <c r="C30" s="88" t="s">
        <v>53</v>
      </c>
      <c r="D30" s="88" t="s">
        <v>1</v>
      </c>
      <c r="E30" s="88">
        <v>8</v>
      </c>
      <c r="F30" s="100"/>
      <c r="G30" s="115">
        <f t="shared" si="9"/>
        <v>0</v>
      </c>
      <c r="H30" s="115">
        <f t="shared" ref="H30:H34" si="12">ROUND((G30*0.2),2)</f>
        <v>0</v>
      </c>
      <c r="I30" s="198">
        <f t="shared" ref="I30:I34" si="13">ROUND(G30+H30,2)</f>
        <v>0</v>
      </c>
    </row>
    <row r="31" spans="1:9" ht="40.200000000000003" customHeight="1">
      <c r="A31" s="91">
        <v>3</v>
      </c>
      <c r="B31" s="92" t="s">
        <v>3</v>
      </c>
      <c r="C31" s="93" t="s">
        <v>52</v>
      </c>
      <c r="D31" s="88" t="s">
        <v>1</v>
      </c>
      <c r="E31" s="93">
        <v>30</v>
      </c>
      <c r="F31" s="100"/>
      <c r="G31" s="115">
        <f t="shared" si="9"/>
        <v>0</v>
      </c>
      <c r="H31" s="115">
        <f t="shared" si="12"/>
        <v>0</v>
      </c>
      <c r="I31" s="198">
        <f t="shared" si="13"/>
        <v>0</v>
      </c>
    </row>
    <row r="32" spans="1:9" ht="40.200000000000003" customHeight="1">
      <c r="A32" s="91">
        <v>4</v>
      </c>
      <c r="B32" s="92" t="s">
        <v>3</v>
      </c>
      <c r="C32" s="88" t="s">
        <v>51</v>
      </c>
      <c r="D32" s="88" t="s">
        <v>1</v>
      </c>
      <c r="E32" s="84">
        <v>1</v>
      </c>
      <c r="F32" s="100"/>
      <c r="G32" s="115">
        <f t="shared" si="9"/>
        <v>0</v>
      </c>
      <c r="H32" s="115">
        <f t="shared" si="12"/>
        <v>0</v>
      </c>
      <c r="I32" s="198">
        <f t="shared" si="13"/>
        <v>0</v>
      </c>
    </row>
    <row r="33" spans="1:9" ht="40.200000000000003" customHeight="1">
      <c r="A33" s="91">
        <v>5</v>
      </c>
      <c r="B33" s="92" t="s">
        <v>3</v>
      </c>
      <c r="C33" s="88" t="s">
        <v>50</v>
      </c>
      <c r="D33" s="88" t="s">
        <v>1</v>
      </c>
      <c r="E33" s="88">
        <v>1</v>
      </c>
      <c r="F33" s="100"/>
      <c r="G33" s="115">
        <f t="shared" si="9"/>
        <v>0</v>
      </c>
      <c r="H33" s="115">
        <f t="shared" si="12"/>
        <v>0</v>
      </c>
      <c r="I33" s="198">
        <f t="shared" si="13"/>
        <v>0</v>
      </c>
    </row>
    <row r="34" spans="1:9" ht="40.200000000000003" customHeight="1" thickBot="1">
      <c r="A34" s="91">
        <v>6</v>
      </c>
      <c r="B34" s="87" t="s">
        <v>3</v>
      </c>
      <c r="C34" s="88" t="s">
        <v>41</v>
      </c>
      <c r="D34" s="88" t="s">
        <v>1</v>
      </c>
      <c r="E34" s="88">
        <v>1</v>
      </c>
      <c r="F34" s="100"/>
      <c r="G34" s="115">
        <f t="shared" si="9"/>
        <v>0</v>
      </c>
      <c r="H34" s="115">
        <f t="shared" si="12"/>
        <v>0</v>
      </c>
      <c r="I34" s="198">
        <f t="shared" si="13"/>
        <v>0</v>
      </c>
    </row>
    <row r="35" spans="1:9" ht="40.200000000000003" customHeight="1" thickBot="1">
      <c r="A35" s="45"/>
      <c r="B35" s="398" t="s">
        <v>20</v>
      </c>
      <c r="C35" s="399"/>
      <c r="D35" s="399"/>
      <c r="E35" s="400"/>
      <c r="F35" s="105" t="s">
        <v>43</v>
      </c>
      <c r="G35" s="117">
        <f>ROUND(SUM(G29:G34),2)</f>
        <v>0</v>
      </c>
      <c r="H35" s="117">
        <f t="shared" ref="H35:I35" si="14">ROUND(SUM(H29:H34),2)</f>
        <v>0</v>
      </c>
      <c r="I35" s="204">
        <f t="shared" si="14"/>
        <v>0</v>
      </c>
    </row>
    <row r="36" spans="1:9">
      <c r="F36" s="95"/>
      <c r="G36" s="95"/>
      <c r="H36" s="95"/>
      <c r="I36" s="95"/>
    </row>
    <row r="37" spans="1:9" ht="15" thickBot="1">
      <c r="F37" s="95"/>
      <c r="G37" s="95"/>
      <c r="H37" s="95"/>
      <c r="I37" s="95"/>
    </row>
    <row r="38" spans="1:9" ht="15.6">
      <c r="A38" s="392" t="s">
        <v>19</v>
      </c>
      <c r="B38" s="393"/>
      <c r="C38" s="317" t="s">
        <v>18</v>
      </c>
      <c r="D38" s="317"/>
      <c r="E38" s="317"/>
      <c r="F38" s="317"/>
      <c r="G38" s="317"/>
      <c r="H38" s="317"/>
      <c r="I38" s="318"/>
    </row>
    <row r="39" spans="1:9" ht="15.6">
      <c r="A39" s="394" t="s">
        <v>17</v>
      </c>
      <c r="B39" s="395"/>
      <c r="C39" s="319" t="s">
        <v>16</v>
      </c>
      <c r="D39" s="319"/>
      <c r="E39" s="319"/>
      <c r="F39" s="319"/>
      <c r="G39" s="319"/>
      <c r="H39" s="319"/>
      <c r="I39" s="320"/>
    </row>
    <row r="40" spans="1:9" ht="16.2" thickBot="1">
      <c r="A40" s="396"/>
      <c r="B40" s="397"/>
      <c r="C40" s="307" t="s">
        <v>15</v>
      </c>
      <c r="D40" s="307"/>
      <c r="E40" s="307"/>
      <c r="F40" s="307"/>
      <c r="G40" s="307"/>
      <c r="H40" s="307"/>
      <c r="I40" s="308"/>
    </row>
    <row r="41" spans="1:9" ht="53.4" thickBot="1">
      <c r="A41" s="164" t="s">
        <v>14</v>
      </c>
      <c r="B41" s="171" t="s">
        <v>13</v>
      </c>
      <c r="C41" s="166" t="s">
        <v>12</v>
      </c>
      <c r="D41" s="166" t="s">
        <v>11</v>
      </c>
      <c r="E41" s="166" t="s">
        <v>10</v>
      </c>
      <c r="F41" s="143" t="s">
        <v>106</v>
      </c>
      <c r="G41" s="143" t="s">
        <v>108</v>
      </c>
      <c r="H41" s="144" t="s">
        <v>112</v>
      </c>
      <c r="I41" s="145" t="s">
        <v>109</v>
      </c>
    </row>
    <row r="42" spans="1:9" ht="40.200000000000003" customHeight="1">
      <c r="A42" s="160">
        <v>1</v>
      </c>
      <c r="B42" s="168" t="s">
        <v>3</v>
      </c>
      <c r="C42" s="169" t="s">
        <v>9</v>
      </c>
      <c r="D42" s="162" t="s">
        <v>1</v>
      </c>
      <c r="E42" s="170">
        <v>2</v>
      </c>
      <c r="F42" s="163"/>
      <c r="G42" s="139">
        <f t="shared" ref="G42:G48" si="15">ROUND(F42*E42,2)</f>
        <v>0</v>
      </c>
      <c r="H42" s="139">
        <f t="shared" ref="H42" si="16">ROUND((G42*0.2),2)</f>
        <v>0</v>
      </c>
      <c r="I42" s="197">
        <f t="shared" ref="I42" si="17">ROUND(G42+H42,2)</f>
        <v>0</v>
      </c>
    </row>
    <row r="43" spans="1:9" ht="40.200000000000003" customHeight="1">
      <c r="A43" s="91">
        <v>2</v>
      </c>
      <c r="B43" s="87" t="s">
        <v>3</v>
      </c>
      <c r="C43" s="86" t="s">
        <v>8</v>
      </c>
      <c r="D43" s="88" t="s">
        <v>1</v>
      </c>
      <c r="E43" s="84">
        <v>16</v>
      </c>
      <c r="F43" s="100"/>
      <c r="G43" s="115">
        <f t="shared" si="15"/>
        <v>0</v>
      </c>
      <c r="H43" s="115">
        <f t="shared" ref="H43:H48" si="18">ROUND((G43*0.2),2)</f>
        <v>0</v>
      </c>
      <c r="I43" s="198">
        <f t="shared" ref="I43:I48" si="19">ROUND(G43+H43,2)</f>
        <v>0</v>
      </c>
    </row>
    <row r="44" spans="1:9" ht="47.4" customHeight="1">
      <c r="A44" s="91">
        <v>3</v>
      </c>
      <c r="B44" s="87" t="s">
        <v>3</v>
      </c>
      <c r="C44" s="86" t="s">
        <v>7</v>
      </c>
      <c r="D44" s="88" t="s">
        <v>1</v>
      </c>
      <c r="E44" s="84">
        <v>5</v>
      </c>
      <c r="F44" s="100"/>
      <c r="G44" s="115">
        <f t="shared" si="15"/>
        <v>0</v>
      </c>
      <c r="H44" s="115">
        <f t="shared" si="18"/>
        <v>0</v>
      </c>
      <c r="I44" s="198">
        <f t="shared" si="19"/>
        <v>0</v>
      </c>
    </row>
    <row r="45" spans="1:9" ht="50.4" customHeight="1">
      <c r="A45" s="91">
        <v>4</v>
      </c>
      <c r="B45" s="87" t="s">
        <v>3</v>
      </c>
      <c r="C45" s="86" t="s">
        <v>6</v>
      </c>
      <c r="D45" s="90" t="s">
        <v>1</v>
      </c>
      <c r="E45" s="89">
        <v>3</v>
      </c>
      <c r="F45" s="100"/>
      <c r="G45" s="115">
        <f t="shared" si="15"/>
        <v>0</v>
      </c>
      <c r="H45" s="115">
        <f t="shared" si="18"/>
        <v>0</v>
      </c>
      <c r="I45" s="198">
        <f t="shared" si="19"/>
        <v>0</v>
      </c>
    </row>
    <row r="46" spans="1:9" ht="52.95" customHeight="1">
      <c r="A46" s="91">
        <v>5</v>
      </c>
      <c r="B46" s="85" t="s">
        <v>3</v>
      </c>
      <c r="C46" s="86" t="s">
        <v>5</v>
      </c>
      <c r="D46" s="88" t="s">
        <v>1</v>
      </c>
      <c r="E46" s="84">
        <v>1</v>
      </c>
      <c r="F46" s="100"/>
      <c r="G46" s="115">
        <f t="shared" si="15"/>
        <v>0</v>
      </c>
      <c r="H46" s="115">
        <f t="shared" si="18"/>
        <v>0</v>
      </c>
      <c r="I46" s="198">
        <f t="shared" si="19"/>
        <v>0</v>
      </c>
    </row>
    <row r="47" spans="1:9" ht="46.2" customHeight="1">
      <c r="A47" s="91">
        <v>6</v>
      </c>
      <c r="B47" s="87" t="s">
        <v>3</v>
      </c>
      <c r="C47" s="86" t="s">
        <v>4</v>
      </c>
      <c r="D47" s="88" t="s">
        <v>1</v>
      </c>
      <c r="E47" s="84">
        <v>5</v>
      </c>
      <c r="F47" s="100"/>
      <c r="G47" s="115">
        <f t="shared" si="15"/>
        <v>0</v>
      </c>
      <c r="H47" s="115">
        <f t="shared" si="18"/>
        <v>0</v>
      </c>
      <c r="I47" s="198">
        <f t="shared" si="19"/>
        <v>0</v>
      </c>
    </row>
    <row r="48" spans="1:9" ht="40.200000000000003" customHeight="1" thickBot="1">
      <c r="A48" s="205">
        <v>7</v>
      </c>
      <c r="B48" s="87" t="s">
        <v>3</v>
      </c>
      <c r="C48" s="98" t="s">
        <v>41</v>
      </c>
      <c r="D48" s="85" t="s">
        <v>1</v>
      </c>
      <c r="E48" s="99">
        <v>1</v>
      </c>
      <c r="F48" s="101"/>
      <c r="G48" s="115">
        <f t="shared" si="15"/>
        <v>0</v>
      </c>
      <c r="H48" s="115">
        <f t="shared" si="18"/>
        <v>0</v>
      </c>
      <c r="I48" s="198">
        <f t="shared" si="19"/>
        <v>0</v>
      </c>
    </row>
    <row r="49" spans="1:9" ht="40.200000000000003" customHeight="1" thickBot="1">
      <c r="A49" s="45"/>
      <c r="B49" s="398" t="s">
        <v>20</v>
      </c>
      <c r="C49" s="399"/>
      <c r="D49" s="399"/>
      <c r="E49" s="400"/>
      <c r="F49" s="105" t="s">
        <v>43</v>
      </c>
      <c r="G49" s="117">
        <f>ROUND(SUM(G42:G48),2)</f>
        <v>0</v>
      </c>
      <c r="H49" s="117">
        <f t="shared" ref="H49:I49" si="20">ROUND(SUM(H42:H48),2)</f>
        <v>0</v>
      </c>
      <c r="I49" s="204">
        <f t="shared" si="20"/>
        <v>0</v>
      </c>
    </row>
    <row r="50" spans="1:9" ht="28.2" customHeight="1"/>
    <row r="51" spans="1:9" ht="24" customHeight="1" thickBot="1"/>
    <row r="52" spans="1:9" ht="30" customHeight="1">
      <c r="A52" s="251" t="s">
        <v>116</v>
      </c>
      <c r="B52" s="252"/>
      <c r="C52" s="252"/>
      <c r="D52" s="252"/>
      <c r="E52" s="253"/>
      <c r="F52" s="130" t="s">
        <v>110</v>
      </c>
      <c r="G52" s="120">
        <f>G12+G22+G35+G49</f>
        <v>0</v>
      </c>
    </row>
    <row r="53" spans="1:9" ht="15.75" customHeight="1">
      <c r="A53" s="254"/>
      <c r="B53" s="255"/>
      <c r="C53" s="255"/>
      <c r="D53" s="255"/>
      <c r="E53" s="256"/>
      <c r="F53" s="131" t="s">
        <v>107</v>
      </c>
      <c r="G53" s="121">
        <f>H12+H22+H35+H49</f>
        <v>0</v>
      </c>
    </row>
    <row r="54" spans="1:9" ht="33.6" customHeight="1" thickBot="1">
      <c r="A54" s="257"/>
      <c r="B54" s="258"/>
      <c r="C54" s="258"/>
      <c r="D54" s="258"/>
      <c r="E54" s="259"/>
      <c r="F54" s="132" t="s">
        <v>111</v>
      </c>
      <c r="G54" s="122">
        <f>I12+I22+I35+I49</f>
        <v>0</v>
      </c>
    </row>
    <row r="62" spans="1:9" ht="15.75" customHeight="1"/>
  </sheetData>
  <mergeCells count="37">
    <mergeCell ref="B49:E49"/>
    <mergeCell ref="A52:E54"/>
    <mergeCell ref="A6:B6"/>
    <mergeCell ref="A7:B7"/>
    <mergeCell ref="C7:I7"/>
    <mergeCell ref="A25:B25"/>
    <mergeCell ref="A26:B26"/>
    <mergeCell ref="A15:B15"/>
    <mergeCell ref="A16:B16"/>
    <mergeCell ref="A17:B17"/>
    <mergeCell ref="B12:E12"/>
    <mergeCell ref="B22:E22"/>
    <mergeCell ref="C6:I6"/>
    <mergeCell ref="C26:I26"/>
    <mergeCell ref="C15:I15"/>
    <mergeCell ref="C16:I16"/>
    <mergeCell ref="C17:I17"/>
    <mergeCell ref="C25:I25"/>
    <mergeCell ref="A1:B1"/>
    <mergeCell ref="A2:B2"/>
    <mergeCell ref="A5:B5"/>
    <mergeCell ref="A3:B3"/>
    <mergeCell ref="A4:B4"/>
    <mergeCell ref="C1:I1"/>
    <mergeCell ref="C2:I2"/>
    <mergeCell ref="C3:I3"/>
    <mergeCell ref="C4:I4"/>
    <mergeCell ref="C5:I5"/>
    <mergeCell ref="A27:B27"/>
    <mergeCell ref="A38:B38"/>
    <mergeCell ref="A39:B39"/>
    <mergeCell ref="A40:B40"/>
    <mergeCell ref="C39:I39"/>
    <mergeCell ref="C40:I40"/>
    <mergeCell ref="B35:E35"/>
    <mergeCell ref="C27:I27"/>
    <mergeCell ref="C38:I38"/>
  </mergeCells>
  <pageMargins left="0.32" right="0.2" top="0.74803149606299213" bottom="0.74803149606299213" header="0.31496062992125984" footer="0.31496062992125984"/>
  <pageSetup paperSize="9" fitToHeight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57"/>
  <sheetViews>
    <sheetView view="pageBreakPreview" topLeftCell="A43" zoomScale="60" zoomScaleNormal="50" workbookViewId="0">
      <selection activeCell="G57" sqref="G57"/>
    </sheetView>
  </sheetViews>
  <sheetFormatPr defaultColWidth="9.109375" defaultRowHeight="14.4"/>
  <cols>
    <col min="1" max="1" width="5.44140625" style="19" customWidth="1"/>
    <col min="2" max="2" width="22.33203125" style="20" customWidth="1"/>
    <col min="3" max="3" width="28.44140625" style="19" customWidth="1"/>
    <col min="4" max="4" width="11.44140625" style="19" customWidth="1"/>
    <col min="5" max="5" width="11.6640625" style="19" customWidth="1"/>
    <col min="6" max="6" width="14.6640625" style="19" customWidth="1"/>
    <col min="7" max="7" width="15.6640625" style="19" customWidth="1"/>
    <col min="8" max="8" width="13.33203125" style="19" customWidth="1"/>
    <col min="9" max="9" width="15.88671875" style="19" customWidth="1"/>
    <col min="10" max="16384" width="9.109375" style="19"/>
  </cols>
  <sheetData>
    <row r="1" spans="1:9" ht="30" customHeight="1">
      <c r="A1" s="292" t="s">
        <v>40</v>
      </c>
      <c r="B1" s="293"/>
      <c r="C1" s="270" t="s">
        <v>39</v>
      </c>
      <c r="D1" s="270"/>
      <c r="E1" s="270"/>
      <c r="F1" s="270"/>
      <c r="G1" s="270"/>
      <c r="H1" s="270"/>
      <c r="I1" s="271"/>
    </row>
    <row r="2" spans="1:9" ht="30" customHeight="1">
      <c r="A2" s="294"/>
      <c r="B2" s="295"/>
      <c r="C2" s="272" t="s">
        <v>15</v>
      </c>
      <c r="D2" s="272"/>
      <c r="E2" s="272"/>
      <c r="F2" s="272"/>
      <c r="G2" s="272"/>
      <c r="H2" s="272"/>
      <c r="I2" s="273"/>
    </row>
    <row r="3" spans="1:9" ht="23.25" customHeight="1">
      <c r="A3" s="300" t="s">
        <v>38</v>
      </c>
      <c r="B3" s="274"/>
      <c r="C3" s="361" t="s">
        <v>37</v>
      </c>
      <c r="D3" s="361"/>
      <c r="E3" s="361"/>
      <c r="F3" s="361"/>
      <c r="G3" s="361"/>
      <c r="H3" s="361"/>
      <c r="I3" s="362"/>
    </row>
    <row r="4" spans="1:9" ht="23.25" customHeight="1">
      <c r="A4" s="428" t="s">
        <v>36</v>
      </c>
      <c r="B4" s="429"/>
      <c r="C4" s="278" t="s">
        <v>104</v>
      </c>
      <c r="D4" s="278"/>
      <c r="E4" s="278"/>
      <c r="F4" s="278"/>
      <c r="G4" s="278"/>
      <c r="H4" s="278"/>
      <c r="I4" s="279"/>
    </row>
    <row r="5" spans="1:9" ht="24.9" customHeight="1">
      <c r="A5" s="280" t="s">
        <v>19</v>
      </c>
      <c r="B5" s="281"/>
      <c r="C5" s="281" t="s">
        <v>103</v>
      </c>
      <c r="D5" s="281"/>
      <c r="E5" s="281"/>
      <c r="F5" s="281"/>
      <c r="G5" s="281"/>
      <c r="H5" s="281"/>
      <c r="I5" s="284"/>
    </row>
    <row r="6" spans="1:9" ht="24.9" customHeight="1">
      <c r="A6" s="280" t="s">
        <v>17</v>
      </c>
      <c r="B6" s="281"/>
      <c r="C6" s="439" t="s">
        <v>71</v>
      </c>
      <c r="D6" s="439"/>
      <c r="E6" s="439"/>
      <c r="F6" s="439"/>
      <c r="G6" s="439"/>
      <c r="H6" s="439"/>
      <c r="I6" s="440"/>
    </row>
    <row r="7" spans="1:9" ht="24.9" customHeight="1" thickBot="1">
      <c r="A7" s="315"/>
      <c r="B7" s="316"/>
      <c r="C7" s="301" t="s">
        <v>15</v>
      </c>
      <c r="D7" s="301"/>
      <c r="E7" s="301"/>
      <c r="F7" s="301"/>
      <c r="G7" s="301"/>
      <c r="H7" s="301"/>
      <c r="I7" s="302"/>
    </row>
    <row r="8" spans="1:9" ht="72" customHeight="1" thickBot="1">
      <c r="A8" s="140" t="s">
        <v>14</v>
      </c>
      <c r="B8" s="141" t="s">
        <v>13</v>
      </c>
      <c r="C8" s="142" t="s">
        <v>12</v>
      </c>
      <c r="D8" s="142" t="s">
        <v>11</v>
      </c>
      <c r="E8" s="142" t="s">
        <v>10</v>
      </c>
      <c r="F8" s="143" t="s">
        <v>106</v>
      </c>
      <c r="G8" s="143" t="s">
        <v>108</v>
      </c>
      <c r="H8" s="144" t="s">
        <v>112</v>
      </c>
      <c r="I8" s="145" t="s">
        <v>109</v>
      </c>
    </row>
    <row r="9" spans="1:9" ht="40.200000000000003" customHeight="1">
      <c r="A9" s="136">
        <v>1</v>
      </c>
      <c r="B9" s="137" t="s">
        <v>3</v>
      </c>
      <c r="C9" s="191" t="s">
        <v>26</v>
      </c>
      <c r="D9" s="191" t="s">
        <v>1</v>
      </c>
      <c r="E9" s="65">
        <v>17</v>
      </c>
      <c r="F9" s="138"/>
      <c r="G9" s="139">
        <f>ROUND(E9*F9,2)</f>
        <v>0</v>
      </c>
      <c r="H9" s="139">
        <f>ROUND(G9*0.2,2)</f>
        <v>0</v>
      </c>
      <c r="I9" s="197">
        <f>ROUND(G9+H9,2)</f>
        <v>0</v>
      </c>
    </row>
    <row r="10" spans="1:9" ht="40.200000000000003" customHeight="1">
      <c r="A10" s="26">
        <v>2</v>
      </c>
      <c r="B10" s="40" t="s">
        <v>3</v>
      </c>
      <c r="C10" s="39" t="s">
        <v>61</v>
      </c>
      <c r="D10" s="39" t="s">
        <v>1</v>
      </c>
      <c r="E10" s="55">
        <v>17</v>
      </c>
      <c r="F10" s="102"/>
      <c r="G10" s="139">
        <f t="shared" ref="G10:G11" si="0">ROUND(E10*F10,2)</f>
        <v>0</v>
      </c>
      <c r="H10" s="139">
        <f t="shared" ref="H10:H11" si="1">ROUND(G10*0.2,2)</f>
        <v>0</v>
      </c>
      <c r="I10" s="197">
        <f t="shared" ref="I10:I11" si="2">ROUND(G10+H10,2)</f>
        <v>0</v>
      </c>
    </row>
    <row r="11" spans="1:9" ht="40.200000000000003" customHeight="1" thickBot="1">
      <c r="A11" s="104">
        <v>3</v>
      </c>
      <c r="B11" s="37" t="s">
        <v>3</v>
      </c>
      <c r="C11" s="52" t="s">
        <v>25</v>
      </c>
      <c r="D11" s="36" t="s">
        <v>1</v>
      </c>
      <c r="E11" s="51">
        <v>1</v>
      </c>
      <c r="F11" s="192"/>
      <c r="G11" s="139">
        <f t="shared" si="0"/>
        <v>0</v>
      </c>
      <c r="H11" s="139">
        <f t="shared" si="1"/>
        <v>0</v>
      </c>
      <c r="I11" s="197">
        <f t="shared" si="2"/>
        <v>0</v>
      </c>
    </row>
    <row r="12" spans="1:9" ht="40.200000000000003" customHeight="1" thickBot="1">
      <c r="A12" s="45"/>
      <c r="B12" s="398" t="s">
        <v>20</v>
      </c>
      <c r="C12" s="399"/>
      <c r="D12" s="399"/>
      <c r="E12" s="400"/>
      <c r="F12" s="105" t="s">
        <v>43</v>
      </c>
      <c r="G12" s="117">
        <f>ROUND(SUM(G9:G11),2)</f>
        <v>0</v>
      </c>
      <c r="H12" s="118">
        <f>ROUND(SUM(H9:H11),2)</f>
        <v>0</v>
      </c>
      <c r="I12" s="119">
        <f>ROUND(SUM(I9:I11),2)</f>
        <v>0</v>
      </c>
    </row>
    <row r="14" spans="1:9" ht="15" thickBot="1"/>
    <row r="15" spans="1:9" ht="24.9" customHeight="1">
      <c r="A15" s="291" t="s">
        <v>19</v>
      </c>
      <c r="B15" s="286"/>
      <c r="C15" s="286" t="s">
        <v>68</v>
      </c>
      <c r="D15" s="286"/>
      <c r="E15" s="286"/>
      <c r="F15" s="286"/>
      <c r="G15" s="286"/>
      <c r="H15" s="286"/>
      <c r="I15" s="287"/>
    </row>
    <row r="16" spans="1:9" ht="24.9" customHeight="1">
      <c r="A16" s="280" t="s">
        <v>17</v>
      </c>
      <c r="B16" s="281"/>
      <c r="C16" s="281" t="s">
        <v>102</v>
      </c>
      <c r="D16" s="281"/>
      <c r="E16" s="281"/>
      <c r="F16" s="281"/>
      <c r="G16" s="281"/>
      <c r="H16" s="281"/>
      <c r="I16" s="284"/>
    </row>
    <row r="17" spans="1:9" ht="24.9" customHeight="1" thickBot="1">
      <c r="A17" s="421"/>
      <c r="B17" s="307"/>
      <c r="C17" s="307" t="s">
        <v>15</v>
      </c>
      <c r="D17" s="307"/>
      <c r="E17" s="307"/>
      <c r="F17" s="307"/>
      <c r="G17" s="307"/>
      <c r="H17" s="307"/>
      <c r="I17" s="308"/>
    </row>
    <row r="18" spans="1:9" ht="69.75" customHeight="1" thickBot="1">
      <c r="A18" s="140" t="s">
        <v>14</v>
      </c>
      <c r="B18" s="147" t="s">
        <v>13</v>
      </c>
      <c r="C18" s="142" t="s">
        <v>12</v>
      </c>
      <c r="D18" s="142" t="s">
        <v>11</v>
      </c>
      <c r="E18" s="142" t="s">
        <v>10</v>
      </c>
      <c r="F18" s="143" t="s">
        <v>106</v>
      </c>
      <c r="G18" s="143" t="s">
        <v>108</v>
      </c>
      <c r="H18" s="144" t="s">
        <v>112</v>
      </c>
      <c r="I18" s="145" t="s">
        <v>109</v>
      </c>
    </row>
    <row r="19" spans="1:9" ht="40.200000000000003" customHeight="1">
      <c r="A19" s="136">
        <v>1</v>
      </c>
      <c r="B19" s="137" t="s">
        <v>3</v>
      </c>
      <c r="C19" s="191" t="s">
        <v>67</v>
      </c>
      <c r="D19" s="191" t="s">
        <v>1</v>
      </c>
      <c r="E19" s="146">
        <v>32</v>
      </c>
      <c r="F19" s="138"/>
      <c r="G19" s="139">
        <f>ROUND(E19*F19,2)</f>
        <v>0</v>
      </c>
      <c r="H19" s="139">
        <f>ROUND(G19*0.2,2)</f>
        <v>0</v>
      </c>
      <c r="I19" s="197">
        <f>ROUND(G19+H19,2)</f>
        <v>0</v>
      </c>
    </row>
    <row r="20" spans="1:9" ht="40.200000000000003" customHeight="1">
      <c r="A20" s="26">
        <v>2</v>
      </c>
      <c r="B20" s="40" t="s">
        <v>3</v>
      </c>
      <c r="C20" s="39" t="s">
        <v>101</v>
      </c>
      <c r="D20" s="39" t="s">
        <v>1</v>
      </c>
      <c r="E20" s="58">
        <v>1</v>
      </c>
      <c r="F20" s="102"/>
      <c r="G20" s="139">
        <f t="shared" ref="G20:G24" si="3">ROUND(E20*F20,2)</f>
        <v>0</v>
      </c>
      <c r="H20" s="139">
        <f t="shared" ref="H20:H24" si="4">ROUND(G20*0.2,2)</f>
        <v>0</v>
      </c>
      <c r="I20" s="197">
        <f t="shared" ref="I20:I24" si="5">ROUND(G20+H20,2)</f>
        <v>0</v>
      </c>
    </row>
    <row r="21" spans="1:9" ht="40.200000000000003" customHeight="1">
      <c r="A21" s="26">
        <v>3</v>
      </c>
      <c r="B21" s="40" t="s">
        <v>3</v>
      </c>
      <c r="C21" s="39" t="s">
        <v>95</v>
      </c>
      <c r="D21" s="39" t="s">
        <v>1</v>
      </c>
      <c r="E21" s="58">
        <v>8</v>
      </c>
      <c r="F21" s="102"/>
      <c r="G21" s="139">
        <f t="shared" si="3"/>
        <v>0</v>
      </c>
      <c r="H21" s="139">
        <f t="shared" si="4"/>
        <v>0</v>
      </c>
      <c r="I21" s="197">
        <f t="shared" si="5"/>
        <v>0</v>
      </c>
    </row>
    <row r="22" spans="1:9" ht="40.200000000000003" customHeight="1">
      <c r="A22" s="26">
        <v>4</v>
      </c>
      <c r="B22" s="40" t="s">
        <v>3</v>
      </c>
      <c r="C22" s="39" t="s">
        <v>65</v>
      </c>
      <c r="D22" s="55" t="s">
        <v>1</v>
      </c>
      <c r="E22" s="39">
        <v>1</v>
      </c>
      <c r="F22" s="102"/>
      <c r="G22" s="139">
        <f t="shared" si="3"/>
        <v>0</v>
      </c>
      <c r="H22" s="139">
        <f t="shared" si="4"/>
        <v>0</v>
      </c>
      <c r="I22" s="197">
        <f t="shared" si="5"/>
        <v>0</v>
      </c>
    </row>
    <row r="23" spans="1:9" ht="40.200000000000003" customHeight="1">
      <c r="A23" s="26">
        <v>5</v>
      </c>
      <c r="B23" s="40" t="s">
        <v>3</v>
      </c>
      <c r="C23" s="39" t="s">
        <v>64</v>
      </c>
      <c r="D23" s="39" t="s">
        <v>1</v>
      </c>
      <c r="E23" s="39">
        <v>8</v>
      </c>
      <c r="F23" s="102"/>
      <c r="G23" s="139">
        <f t="shared" si="3"/>
        <v>0</v>
      </c>
      <c r="H23" s="139">
        <f t="shared" si="4"/>
        <v>0</v>
      </c>
      <c r="I23" s="197">
        <f t="shared" si="5"/>
        <v>0</v>
      </c>
    </row>
    <row r="24" spans="1:9" ht="40.200000000000003" customHeight="1" thickBot="1">
      <c r="A24" s="104">
        <v>6</v>
      </c>
      <c r="B24" s="37" t="s">
        <v>3</v>
      </c>
      <c r="C24" s="36" t="s">
        <v>100</v>
      </c>
      <c r="D24" s="36" t="s">
        <v>1</v>
      </c>
      <c r="E24" s="36">
        <v>1</v>
      </c>
      <c r="F24" s="192"/>
      <c r="G24" s="139">
        <f t="shared" si="3"/>
        <v>0</v>
      </c>
      <c r="H24" s="139">
        <f t="shared" si="4"/>
        <v>0</v>
      </c>
      <c r="I24" s="197">
        <f t="shared" si="5"/>
        <v>0</v>
      </c>
    </row>
    <row r="25" spans="1:9" ht="40.200000000000003" customHeight="1" thickBot="1">
      <c r="A25" s="81"/>
      <c r="B25" s="425" t="s">
        <v>0</v>
      </c>
      <c r="C25" s="426"/>
      <c r="D25" s="426"/>
      <c r="E25" s="427"/>
      <c r="F25" s="190" t="s">
        <v>43</v>
      </c>
      <c r="G25" s="118">
        <f>ROUND(SUM(G19:G24),2)</f>
        <v>0</v>
      </c>
      <c r="H25" s="118">
        <f>ROUND(SUM(H19:H24),2)</f>
        <v>0</v>
      </c>
      <c r="I25" s="119">
        <f>ROUND(SUM(I19:I24),2)</f>
        <v>0</v>
      </c>
    </row>
    <row r="27" spans="1:9" ht="15" thickBot="1"/>
    <row r="28" spans="1:9" ht="24.9" customHeight="1">
      <c r="A28" s="291" t="s">
        <v>19</v>
      </c>
      <c r="B28" s="286"/>
      <c r="C28" s="286" t="s">
        <v>86</v>
      </c>
      <c r="D28" s="286"/>
      <c r="E28" s="286"/>
      <c r="F28" s="286"/>
      <c r="G28" s="286"/>
      <c r="H28" s="286"/>
      <c r="I28" s="287"/>
    </row>
    <row r="29" spans="1:9" ht="24.9" customHeight="1">
      <c r="A29" s="280" t="s">
        <v>17</v>
      </c>
      <c r="B29" s="281"/>
      <c r="C29" s="281" t="s">
        <v>59</v>
      </c>
      <c r="D29" s="281"/>
      <c r="E29" s="281"/>
      <c r="F29" s="281"/>
      <c r="G29" s="281"/>
      <c r="H29" s="281"/>
      <c r="I29" s="284"/>
    </row>
    <row r="30" spans="1:9" ht="24.9" customHeight="1" thickBot="1">
      <c r="A30" s="441"/>
      <c r="B30" s="442"/>
      <c r="C30" s="307" t="s">
        <v>15</v>
      </c>
      <c r="D30" s="307"/>
      <c r="E30" s="307"/>
      <c r="F30" s="307"/>
      <c r="G30" s="307"/>
      <c r="H30" s="307"/>
      <c r="I30" s="308"/>
    </row>
    <row r="31" spans="1:9" ht="69.75" customHeight="1" thickBot="1">
      <c r="A31" s="140" t="s">
        <v>14</v>
      </c>
      <c r="B31" s="147" t="s">
        <v>13</v>
      </c>
      <c r="C31" s="142" t="s">
        <v>12</v>
      </c>
      <c r="D31" s="142" t="s">
        <v>11</v>
      </c>
      <c r="E31" s="142" t="s">
        <v>10</v>
      </c>
      <c r="F31" s="143" t="s">
        <v>106</v>
      </c>
      <c r="G31" s="143" t="s">
        <v>108</v>
      </c>
      <c r="H31" s="144" t="s">
        <v>112</v>
      </c>
      <c r="I31" s="145" t="s">
        <v>109</v>
      </c>
    </row>
    <row r="32" spans="1:9" ht="40.200000000000003" customHeight="1">
      <c r="A32" s="148">
        <v>1</v>
      </c>
      <c r="B32" s="137" t="s">
        <v>3</v>
      </c>
      <c r="C32" s="146" t="s">
        <v>55</v>
      </c>
      <c r="D32" s="191" t="s">
        <v>1</v>
      </c>
      <c r="E32" s="191">
        <v>8</v>
      </c>
      <c r="F32" s="138"/>
      <c r="G32" s="139">
        <f>ROUND(E32*F32,2)</f>
        <v>0</v>
      </c>
      <c r="H32" s="139">
        <f>ROUND(G32*0.2,2)</f>
        <v>0</v>
      </c>
      <c r="I32" s="197">
        <f>ROUND(G32+H32,2)</f>
        <v>0</v>
      </c>
    </row>
    <row r="33" spans="1:9" ht="40.200000000000003" customHeight="1">
      <c r="A33" s="82">
        <v>2</v>
      </c>
      <c r="B33" s="40" t="s">
        <v>3</v>
      </c>
      <c r="C33" s="39" t="s">
        <v>53</v>
      </c>
      <c r="D33" s="39" t="s">
        <v>1</v>
      </c>
      <c r="E33" s="39">
        <v>8</v>
      </c>
      <c r="F33" s="102"/>
      <c r="G33" s="139">
        <f t="shared" ref="G33:G37" si="6">ROUND(E33*F33,2)</f>
        <v>0</v>
      </c>
      <c r="H33" s="139">
        <f t="shared" ref="H33:H37" si="7">ROUND(G33*0.2,2)</f>
        <v>0</v>
      </c>
      <c r="I33" s="197">
        <f t="shared" ref="I33:I37" si="8">ROUND(G33+H33,2)</f>
        <v>0</v>
      </c>
    </row>
    <row r="34" spans="1:9" ht="40.200000000000003" customHeight="1">
      <c r="A34" s="82">
        <v>3</v>
      </c>
      <c r="B34" s="40" t="s">
        <v>3</v>
      </c>
      <c r="C34" s="43" t="s">
        <v>52</v>
      </c>
      <c r="D34" s="39" t="s">
        <v>1</v>
      </c>
      <c r="E34" s="43">
        <v>30</v>
      </c>
      <c r="F34" s="102"/>
      <c r="G34" s="139">
        <f t="shared" si="6"/>
        <v>0</v>
      </c>
      <c r="H34" s="139">
        <f t="shared" si="7"/>
        <v>0</v>
      </c>
      <c r="I34" s="197">
        <f t="shared" si="8"/>
        <v>0</v>
      </c>
    </row>
    <row r="35" spans="1:9" ht="40.200000000000003" customHeight="1">
      <c r="A35" s="82">
        <v>4</v>
      </c>
      <c r="B35" s="40" t="s">
        <v>3</v>
      </c>
      <c r="C35" s="39" t="s">
        <v>51</v>
      </c>
      <c r="D35" s="55" t="s">
        <v>1</v>
      </c>
      <c r="E35" s="42">
        <v>1</v>
      </c>
      <c r="F35" s="102"/>
      <c r="G35" s="139">
        <f t="shared" si="6"/>
        <v>0</v>
      </c>
      <c r="H35" s="139">
        <f t="shared" si="7"/>
        <v>0</v>
      </c>
      <c r="I35" s="197">
        <f t="shared" si="8"/>
        <v>0</v>
      </c>
    </row>
    <row r="36" spans="1:9" ht="40.200000000000003" customHeight="1">
      <c r="A36" s="82">
        <v>5</v>
      </c>
      <c r="B36" s="40" t="s">
        <v>3</v>
      </c>
      <c r="C36" s="39" t="s">
        <v>50</v>
      </c>
      <c r="D36" s="39" t="s">
        <v>1</v>
      </c>
      <c r="E36" s="39">
        <v>1</v>
      </c>
      <c r="F36" s="102"/>
      <c r="G36" s="139">
        <f t="shared" si="6"/>
        <v>0</v>
      </c>
      <c r="H36" s="139">
        <f t="shared" si="7"/>
        <v>0</v>
      </c>
      <c r="I36" s="197">
        <f t="shared" si="8"/>
        <v>0</v>
      </c>
    </row>
    <row r="37" spans="1:9" ht="40.200000000000003" customHeight="1" thickBot="1">
      <c r="A37" s="106">
        <v>6</v>
      </c>
      <c r="B37" s="37" t="s">
        <v>3</v>
      </c>
      <c r="C37" s="36" t="s">
        <v>41</v>
      </c>
      <c r="D37" s="36" t="s">
        <v>1</v>
      </c>
      <c r="E37" s="36">
        <v>1</v>
      </c>
      <c r="F37" s="192"/>
      <c r="G37" s="139">
        <f t="shared" si="6"/>
        <v>0</v>
      </c>
      <c r="H37" s="139">
        <f t="shared" si="7"/>
        <v>0</v>
      </c>
      <c r="I37" s="197">
        <f t="shared" si="8"/>
        <v>0</v>
      </c>
    </row>
    <row r="38" spans="1:9" ht="40.200000000000003" customHeight="1" thickBot="1">
      <c r="A38" s="81"/>
      <c r="B38" s="443" t="s">
        <v>0</v>
      </c>
      <c r="C38" s="443"/>
      <c r="D38" s="443"/>
      <c r="E38" s="443"/>
      <c r="F38" s="190" t="s">
        <v>43</v>
      </c>
      <c r="G38" s="118">
        <f>ROUND(SUM(G32:G37),2)</f>
        <v>0</v>
      </c>
      <c r="H38" s="118">
        <f>ROUND(SUM(H32:H37),2)</f>
        <v>0</v>
      </c>
      <c r="I38" s="119">
        <f>ROUND(SUM(I32:I37),2)</f>
        <v>0</v>
      </c>
    </row>
    <row r="40" spans="1:9" ht="15" thickBot="1"/>
    <row r="41" spans="1:9" ht="17.399999999999999">
      <c r="A41" s="291" t="s">
        <v>19</v>
      </c>
      <c r="B41" s="286"/>
      <c r="C41" s="286" t="s">
        <v>79</v>
      </c>
      <c r="D41" s="286"/>
      <c r="E41" s="286"/>
      <c r="F41" s="286"/>
      <c r="G41" s="286"/>
      <c r="H41" s="286"/>
      <c r="I41" s="287"/>
    </row>
    <row r="42" spans="1:9" ht="17.399999999999999">
      <c r="A42" s="280" t="s">
        <v>17</v>
      </c>
      <c r="B42" s="281"/>
      <c r="C42" s="281"/>
      <c r="D42" s="281"/>
      <c r="E42" s="281"/>
      <c r="F42" s="281"/>
      <c r="G42" s="281"/>
      <c r="H42" s="281"/>
      <c r="I42" s="284"/>
    </row>
    <row r="43" spans="1:9" ht="16.2" thickBot="1">
      <c r="A43" s="421"/>
      <c r="B43" s="307"/>
      <c r="C43" s="307" t="s">
        <v>15</v>
      </c>
      <c r="D43" s="307"/>
      <c r="E43" s="307"/>
      <c r="F43" s="307"/>
      <c r="G43" s="307"/>
      <c r="H43" s="307"/>
      <c r="I43" s="308"/>
    </row>
    <row r="44" spans="1:9" ht="53.4" thickBot="1">
      <c r="A44" s="150" t="s">
        <v>14</v>
      </c>
      <c r="B44" s="151" t="s">
        <v>13</v>
      </c>
      <c r="C44" s="152" t="s">
        <v>12</v>
      </c>
      <c r="D44" s="152" t="s">
        <v>11</v>
      </c>
      <c r="E44" s="152" t="s">
        <v>10</v>
      </c>
      <c r="F44" s="143" t="s">
        <v>106</v>
      </c>
      <c r="G44" s="143" t="s">
        <v>108</v>
      </c>
      <c r="H44" s="144" t="s">
        <v>112</v>
      </c>
      <c r="I44" s="145" t="s">
        <v>109</v>
      </c>
    </row>
    <row r="45" spans="1:9" ht="40.200000000000003" customHeight="1">
      <c r="A45" s="148">
        <v>1</v>
      </c>
      <c r="B45" s="422" t="s">
        <v>3</v>
      </c>
      <c r="C45" s="149" t="s">
        <v>78</v>
      </c>
      <c r="D45" s="191" t="s">
        <v>1</v>
      </c>
      <c r="E45" s="65">
        <v>15</v>
      </c>
      <c r="F45" s="138"/>
      <c r="G45" s="139">
        <f t="shared" ref="G45:G50" si="9">ROUND(F45*E45,2)</f>
        <v>0</v>
      </c>
      <c r="H45" s="139">
        <f t="shared" ref="H45" si="10">ROUND((G45*0.2),2)</f>
        <v>0</v>
      </c>
      <c r="I45" s="197">
        <f t="shared" ref="I45" si="11">ROUND(G45+H45,2)</f>
        <v>0</v>
      </c>
    </row>
    <row r="46" spans="1:9" ht="40.200000000000003" customHeight="1">
      <c r="A46" s="82">
        <v>2</v>
      </c>
      <c r="B46" s="423"/>
      <c r="C46" s="54" t="s">
        <v>99</v>
      </c>
      <c r="D46" s="39" t="s">
        <v>1</v>
      </c>
      <c r="E46" s="65">
        <v>20</v>
      </c>
      <c r="F46" s="102"/>
      <c r="G46" s="115">
        <f t="shared" si="9"/>
        <v>0</v>
      </c>
      <c r="H46" s="115">
        <f t="shared" ref="H46:H50" si="12">ROUND((G46*0.2),2)</f>
        <v>0</v>
      </c>
      <c r="I46" s="198">
        <f t="shared" ref="I46:I50" si="13">ROUND(G46+H46,2)</f>
        <v>0</v>
      </c>
    </row>
    <row r="47" spans="1:9" ht="40.200000000000003" customHeight="1">
      <c r="A47" s="82">
        <v>3</v>
      </c>
      <c r="B47" s="423"/>
      <c r="C47" s="54" t="s">
        <v>76</v>
      </c>
      <c r="D47" s="39" t="s">
        <v>1</v>
      </c>
      <c r="E47" s="65">
        <v>1</v>
      </c>
      <c r="F47" s="102"/>
      <c r="G47" s="115">
        <f t="shared" si="9"/>
        <v>0</v>
      </c>
      <c r="H47" s="115">
        <f t="shared" si="12"/>
        <v>0</v>
      </c>
      <c r="I47" s="198">
        <f t="shared" si="13"/>
        <v>0</v>
      </c>
    </row>
    <row r="48" spans="1:9" ht="40.200000000000003" customHeight="1">
      <c r="A48" s="82">
        <v>4</v>
      </c>
      <c r="B48" s="423"/>
      <c r="C48" s="54" t="s">
        <v>75</v>
      </c>
      <c r="D48" s="39" t="s">
        <v>1</v>
      </c>
      <c r="E48" s="65">
        <v>20</v>
      </c>
      <c r="F48" s="102"/>
      <c r="G48" s="115">
        <f t="shared" si="9"/>
        <v>0</v>
      </c>
      <c r="H48" s="115">
        <f t="shared" si="12"/>
        <v>0</v>
      </c>
      <c r="I48" s="198">
        <f t="shared" si="13"/>
        <v>0</v>
      </c>
    </row>
    <row r="49" spans="1:9" ht="40.200000000000003" customHeight="1">
      <c r="A49" s="82">
        <v>5</v>
      </c>
      <c r="B49" s="423"/>
      <c r="C49" s="54" t="s">
        <v>74</v>
      </c>
      <c r="D49" s="39" t="s">
        <v>1</v>
      </c>
      <c r="E49" s="55">
        <v>1</v>
      </c>
      <c r="F49" s="102"/>
      <c r="G49" s="115">
        <f t="shared" si="9"/>
        <v>0</v>
      </c>
      <c r="H49" s="115">
        <f t="shared" si="12"/>
        <v>0</v>
      </c>
      <c r="I49" s="198">
        <f t="shared" si="13"/>
        <v>0</v>
      </c>
    </row>
    <row r="50" spans="1:9" ht="40.200000000000003" customHeight="1" thickBot="1">
      <c r="A50" s="106">
        <v>6</v>
      </c>
      <c r="B50" s="424"/>
      <c r="C50" s="52" t="s">
        <v>73</v>
      </c>
      <c r="D50" s="36" t="s">
        <v>1</v>
      </c>
      <c r="E50" s="51">
        <v>1</v>
      </c>
      <c r="F50" s="192"/>
      <c r="G50" s="115">
        <f t="shared" si="9"/>
        <v>0</v>
      </c>
      <c r="H50" s="115">
        <f t="shared" si="12"/>
        <v>0</v>
      </c>
      <c r="I50" s="198">
        <f t="shared" si="13"/>
        <v>0</v>
      </c>
    </row>
    <row r="51" spans="1:9" ht="40.200000000000003" customHeight="1" thickBot="1">
      <c r="A51" s="81"/>
      <c r="B51" s="425" t="s">
        <v>0</v>
      </c>
      <c r="C51" s="426"/>
      <c r="D51" s="426"/>
      <c r="E51" s="426"/>
      <c r="F51" s="103" t="s">
        <v>43</v>
      </c>
      <c r="G51" s="118">
        <f>ROUND(SUM(G45:G50),2)</f>
        <v>0</v>
      </c>
      <c r="H51" s="118">
        <f t="shared" ref="H51:I51" si="14">ROUND(SUM(H45:H50),2)</f>
        <v>0</v>
      </c>
      <c r="I51" s="119">
        <f t="shared" si="14"/>
        <v>0</v>
      </c>
    </row>
    <row r="52" spans="1:9" ht="40.200000000000003" customHeight="1"/>
    <row r="53" spans="1:9" ht="27" customHeight="1"/>
    <row r="54" spans="1:9" ht="25.95" customHeight="1" thickBot="1"/>
    <row r="55" spans="1:9" ht="31.2" customHeight="1">
      <c r="A55" s="430" t="s">
        <v>113</v>
      </c>
      <c r="B55" s="431"/>
      <c r="C55" s="431"/>
      <c r="D55" s="431"/>
      <c r="E55" s="432"/>
      <c r="F55" s="130" t="s">
        <v>110</v>
      </c>
      <c r="G55" s="120">
        <f>G12+G25+G38+G51</f>
        <v>0</v>
      </c>
    </row>
    <row r="56" spans="1:9" ht="15.6">
      <c r="A56" s="433"/>
      <c r="B56" s="434"/>
      <c r="C56" s="434"/>
      <c r="D56" s="434"/>
      <c r="E56" s="435"/>
      <c r="F56" s="131" t="s">
        <v>107</v>
      </c>
      <c r="G56" s="121">
        <f>H12+H25+H38+H51</f>
        <v>0</v>
      </c>
    </row>
    <row r="57" spans="1:9" ht="31.8" thickBot="1">
      <c r="A57" s="436"/>
      <c r="B57" s="437"/>
      <c r="C57" s="437"/>
      <c r="D57" s="437"/>
      <c r="E57" s="438"/>
      <c r="F57" s="132" t="s">
        <v>111</v>
      </c>
      <c r="G57" s="122">
        <f>I12+I25+I38+I51</f>
        <v>0</v>
      </c>
    </row>
  </sheetData>
  <mergeCells count="38">
    <mergeCell ref="A55:E57"/>
    <mergeCell ref="C5:I5"/>
    <mergeCell ref="C6:I6"/>
    <mergeCell ref="C7:I7"/>
    <mergeCell ref="A5:B5"/>
    <mergeCell ref="A6:B6"/>
    <mergeCell ref="B12:E12"/>
    <mergeCell ref="C28:I28"/>
    <mergeCell ref="C41:I41"/>
    <mergeCell ref="C42:I42"/>
    <mergeCell ref="A7:B7"/>
    <mergeCell ref="A30:B30"/>
    <mergeCell ref="C29:I29"/>
    <mergeCell ref="C30:I30"/>
    <mergeCell ref="A41:B41"/>
    <mergeCell ref="B38:E38"/>
    <mergeCell ref="A1:B1"/>
    <mergeCell ref="A2:B2"/>
    <mergeCell ref="A3:B3"/>
    <mergeCell ref="A4:B4"/>
    <mergeCell ref="C1:I1"/>
    <mergeCell ref="C2:I2"/>
    <mergeCell ref="C3:I3"/>
    <mergeCell ref="C4:I4"/>
    <mergeCell ref="B25:E25"/>
    <mergeCell ref="A15:B15"/>
    <mergeCell ref="A16:B16"/>
    <mergeCell ref="A17:B17"/>
    <mergeCell ref="A28:B28"/>
    <mergeCell ref="C15:I15"/>
    <mergeCell ref="C16:I16"/>
    <mergeCell ref="C17:I17"/>
    <mergeCell ref="A29:B29"/>
    <mergeCell ref="A42:B42"/>
    <mergeCell ref="A43:B43"/>
    <mergeCell ref="B45:B50"/>
    <mergeCell ref="B51:E51"/>
    <mergeCell ref="C43:I43"/>
  </mergeCells>
  <pageMargins left="0.19685039370078741" right="0.19685039370078741" top="0.74803149606299213" bottom="0.74803149606299213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Súhrn</vt:lpstr>
      <vt:lpstr>ZŠ Bruselská </vt:lpstr>
      <vt:lpstr>ZŠ Družicová</vt:lpstr>
      <vt:lpstr>ZŠ Jenisejská</vt:lpstr>
      <vt:lpstr>ZŠ Krosnianska</vt:lpstr>
      <vt:lpstr>ZŠ L. Novomestského</vt:lpstr>
      <vt:lpstr>ZŠ Polianska</vt:lpstr>
      <vt:lpstr>ZŠ Staničná</vt:lpstr>
      <vt:lpstr>ZŠ Požiarnická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lolesova</dc:creator>
  <cp:lastModifiedBy>lolesova</cp:lastModifiedBy>
  <cp:lastPrinted>2019-09-03T09:18:28Z</cp:lastPrinted>
  <dcterms:created xsi:type="dcterms:W3CDTF">2019-08-15T14:20:23Z</dcterms:created>
  <dcterms:modified xsi:type="dcterms:W3CDTF">2020-02-19T08:38:44Z</dcterms:modified>
</cp:coreProperties>
</file>