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adriana.drevova\Desktop\MY\3_Servis výťahov\súťaž\SP\1_SP na vyhlásenie\EVO\"/>
    </mc:Choice>
  </mc:AlternateContent>
  <xr:revisionPtr revIDLastSave="0" documentId="13_ncr:1_{20BE75FF-32D3-43A5-AD4A-2D7C6795437C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Návrh na plnenie kritérií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I27" i="6"/>
  <c r="H27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20" i="6"/>
  <c r="I35" i="6" l="1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H28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36" i="6" l="1"/>
</calcChain>
</file>

<file path=xl/sharedStrings.xml><?xml version="1.0" encoding="utf-8"?>
<sst xmlns="http://schemas.openxmlformats.org/spreadsheetml/2006/main" count="123" uniqueCount="101">
  <si>
    <t>Príloha č. 1 - Návrh na plnenie kritérií v zákazke „Prehliadky, údržba a opravy výťahov vrátane príslušenstva  umiestnených v priestoroch inžinierskych objektov vo vlastníctve hlavného mesta SR Bratislavy“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</si>
  <si>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</si>
  <si>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</si>
  <si>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</si>
  <si>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</si>
  <si>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</si>
  <si>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</si>
  <si>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</si>
  <si>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</si>
  <si>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</si>
  <si>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</si>
  <si>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</si>
  <si>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</si>
  <si>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</si>
  <si>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Kritérium:  Najnižšia cena</t>
  </si>
  <si>
    <t>p.č.</t>
  </si>
  <si>
    <t>Popis služby</t>
  </si>
  <si>
    <t>MJ</t>
  </si>
  <si>
    <t>Referenčný rozsah celkom</t>
  </si>
  <si>
    <t>Jednotková cena v EUR bez DPH</t>
  </si>
  <si>
    <t>Cena celkom v EUR bez DPH</t>
  </si>
  <si>
    <t>Cena celkom v EUR s DPH</t>
  </si>
  <si>
    <t>1.</t>
  </si>
  <si>
    <t>Opravy v pracovnom čase 7:00 - 15:30</t>
  </si>
  <si>
    <t>hod</t>
  </si>
  <si>
    <t>2.</t>
  </si>
  <si>
    <t>Opravy mimo pracovného času v dobe od 15:30 - 7:00</t>
  </si>
  <si>
    <t>3.</t>
  </si>
  <si>
    <t>Mazanie a doplnenie náplní</t>
  </si>
  <si>
    <t>ks</t>
  </si>
  <si>
    <t>4.</t>
  </si>
  <si>
    <t>Prevádzkové prehliadky - 1x týždene</t>
  </si>
  <si>
    <t>5.</t>
  </si>
  <si>
    <t>Vyslobodzovanie osôb v pracovnej dobe 7:00 - 15:30</t>
  </si>
  <si>
    <t>6.</t>
  </si>
  <si>
    <t>Vyslobodzovanie osôb mimo pracovnej doby 15:30 - 7:00</t>
  </si>
  <si>
    <t>7.</t>
  </si>
  <si>
    <t>Pohotovosť po pracovnej dobe od 15:30 - 7:00 v pracovnej dni</t>
  </si>
  <si>
    <t>dni</t>
  </si>
  <si>
    <t>8.</t>
  </si>
  <si>
    <t xml:space="preserve">Pohotovosť počas dňa pracovného voľna (sobota) </t>
  </si>
  <si>
    <t>9.</t>
  </si>
  <si>
    <t xml:space="preserve">Pohotovosť počas sviatkov a dní pracovného pokoja (nedeľa) </t>
  </si>
  <si>
    <t>10.</t>
  </si>
  <si>
    <t>Čistenie technológie, priehlbne výťahu</t>
  </si>
  <si>
    <t>11.</t>
  </si>
  <si>
    <t>Čistenie interiéru kabíny a šachtových dverí - od nečistôt</t>
  </si>
  <si>
    <t>12.</t>
  </si>
  <si>
    <t>Čistenie exteriéru šachty - vapkovaním vrátane plošiny /lešenia a dovozu vody</t>
  </si>
  <si>
    <t>m2</t>
  </si>
  <si>
    <t>13.</t>
  </si>
  <si>
    <t>Čistenie priehlbne šachty,kabíny a stropu kabíny od biologického odpadu</t>
  </si>
  <si>
    <t>14.</t>
  </si>
  <si>
    <t>Odstraňovanie grafitov z povrchu výťahovej šachty</t>
  </si>
  <si>
    <t>15.</t>
  </si>
  <si>
    <t xml:space="preserve">Permanentná dezinfekcia vnútra výťahovej kabíny </t>
  </si>
  <si>
    <t>16.</t>
  </si>
  <si>
    <t>Rozpočet na náhradné diely na 4 roky</t>
  </si>
  <si>
    <t>kpl</t>
  </si>
  <si>
    <t>CELKOM</t>
  </si>
  <si>
    <t>Zoznam osôb určených na plnenie rámcovej dohody, resp. osôb, ktorými uchádzač preukazuje splnenie podmienok účasti v zmysle § 34 ods. 1 písm. g) ZVO:</t>
  </si>
  <si>
    <t>Podmienka účasti technickej alebo odbornej spolobilosti podľa §34 ods. 1 písm. g) ZVO</t>
  </si>
  <si>
    <t>Meno a Priezvisko</t>
  </si>
  <si>
    <t>Odborná kvalifikácia</t>
  </si>
  <si>
    <t>Druh oprávnenia</t>
  </si>
  <si>
    <t>Označenie oprávnenia</t>
  </si>
  <si>
    <r>
      <rPr>
        <b/>
        <sz val="10.5"/>
        <color rgb="FF262626"/>
        <rFont val="Arial Narrow"/>
        <family val="2"/>
        <charset val="238"/>
      </rPr>
      <t>I. Revízny technik vyhradeného technického zariadenia zdvíhacieho – min. 3 osoby:</t>
    </r>
    <r>
      <rPr>
        <sz val="10.5"/>
        <color rgb="FF262626"/>
        <rFont val="Arial Narrow"/>
        <family val="2"/>
        <charset val="238"/>
      </rPr>
      <t xml:space="preserve">
Pre každého z troch odborníkov uchádzač preukáže odbornú spôsobilosť platným preukazom alebo osvedčením vydaným oprávnenou právnickou osobou fyzickej osobe podľa § 16 ods. 1 písm. a) zákona č. 124/2006 Z. z. o BOZP a § 16 vyhlášky MPSVaR SR č. 508/2009 z. na činnosť revízny technik pre technické zariadenia zdvíhacie v rozsahu skupiny Ac1, Ac2, Ac3 podľa časti II, prílohy č. 1 vyhlášky MPSVaR SR č. 508/2009 alebo ekvivalentný doklad.</t>
    </r>
  </si>
  <si>
    <r>
      <rPr>
        <b/>
        <sz val="10.5"/>
        <color rgb="FF262626"/>
        <rFont val="Arial Narrow"/>
        <family val="2"/>
        <charset val="238"/>
      </rPr>
      <t>II. Osoba na opravu vyhradeného technického zariadenia zdvíhacieho</t>
    </r>
    <r>
      <rPr>
        <sz val="10.5"/>
        <color rgb="FF262626"/>
        <rFont val="Arial Narrow"/>
        <family val="2"/>
        <charset val="238"/>
      </rPr>
      <t xml:space="preserve"> </t>
    </r>
    <r>
      <rPr>
        <b/>
        <sz val="10.5"/>
        <color rgb="FF262626"/>
        <rFont val="Arial Narrow"/>
        <family val="2"/>
        <charset val="238"/>
      </rPr>
      <t>– min. 3 osoby:</t>
    </r>
    <r>
      <rPr>
        <sz val="10.5"/>
        <color rgb="FF262626"/>
        <rFont val="Arial Narrow"/>
        <family val="2"/>
        <charset val="238"/>
      </rPr>
      <t xml:space="preserve">
Pre každého z troch odborníkov uchádzač preukáže odbornú spôsobilosť platným preukazom alebo osvedčením vydaným oprávnenou právnickou osobou fyzickej osobe podľa § 16 ods. 1 písm. a) zákona č. 124/2006 Z.z. o BOZP a § 18 ods. 1 písm. c) vyhlášky MPSVaR SR č. 508/2009 z.z. na opravu vyhradeného technického zariadenia zdvíhacieho v rozsahu skupiny Ac1, Ac2, Ac3 podľa časti II, prílohy č. 1 vyhlášky MPSVaR SR č. 508/2009 alebo ekvivalentný doklad.</t>
    </r>
  </si>
  <si>
    <r>
      <rPr>
        <b/>
        <sz val="10.5"/>
        <color rgb="FF262626"/>
        <rFont val="Arial Narrow"/>
        <family val="2"/>
        <charset val="238"/>
      </rPr>
      <t>III.	Technická asistencia – min 3 osoby:</t>
    </r>
    <r>
      <rPr>
        <sz val="10.5"/>
        <color rgb="FF262626"/>
        <rFont val="Arial Narrow"/>
        <family val="2"/>
        <charset val="238"/>
      </rPr>
      <t xml:space="preserve">
Uchádzač preukáže, že má na plnenie zákazky k dispozícii min. tri osoby poučené/zaškolené revíznym technikom na vyslobodzovanie uviaznutých osôb z kabíny výťahu. Keďže sa jedná o podstatnú úlohu tejto zákazky, verejný obstarávateľ v zmysle § 38 ods. 4 ZVO požaduje, aby ju vykonával priamo uchádzač, to zn. vlastnými kapacitami (vlastnými zamestnancami). Splnenie podmienky účasti uchádzač preukáže osvedčením/dokladom o absolvovaní školenia alebo ekvivalentným dokladom. </t>
    </r>
  </si>
  <si>
    <t>V ...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</si>
  <si>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</si>
  <si>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</si>
  <si>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</si>
  <si>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</si>
  <si>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</si>
  <si>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</si>
  <si>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</si>
  <si>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</si>
  <si>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</si>
  <si>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</si>
  <si>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</si>
  <si>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</si>
  <si>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</si>
  <si>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</si>
  <si>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</si>
  <si>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</si>
  <si>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</si>
  <si>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</si>
  <si>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</si>
  <si>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</si>
  <si>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</si>
  <si>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</si>
  <si>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</si>
  <si>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</si>
  <si>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</si>
  <si>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</si>
  <si>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</si>
  <si>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Výška DPH (20%)</t>
  </si>
  <si>
    <t>Zamestnanec uchádzača/ 3. osoba (názov spoločnosti)</t>
  </si>
  <si>
    <t xml:space="preserve">Dátum: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</si>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</sst>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sz val="10.5"/>
      <color rgb="FF262626"/>
      <name val="Arial Narrow"/>
      <family val="2"/>
      <charset val="238"/>
    </font>
    <font>
      <sz val="10.5"/>
      <color rgb="FFFF00FF"/>
      <name val="Arial Narrow"/>
      <family val="2"/>
      <charset val="238"/>
    </font>
    <font>
      <b/>
      <sz val="10.5"/>
      <color rgb="FF262626"/>
      <name val="Arial Narrow"/>
      <family val="2"/>
      <charset val="238"/>
    </font>
    <font>
      <b/>
      <sz val="11"/>
      <color rgb="FF26262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3" fillId="0" borderId="0"/>
    <xf numFmtId="0" fontId="13" fillId="3" borderId="2" applyNumberFormat="0" applyFont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6" xfId="2" applyFont="1" applyFill="1" applyBorder="1"/>
    <xf numFmtId="0" fontId="3" fillId="5" borderId="8" xfId="2" applyFont="1" applyFill="1" applyBorder="1"/>
    <xf numFmtId="0" fontId="0" fillId="0" borderId="0" xfId="0" applyAlignment="1">
      <alignment horizontal="center"/>
    </xf>
    <xf numFmtId="0" fontId="14" fillId="0" borderId="13" xfId="4" applyFont="1" applyBorder="1" applyAlignment="1" applyProtection="1">
      <alignment horizontal="center" vertical="center" wrapText="1"/>
      <protection locked="0"/>
    </xf>
    <xf numFmtId="10" fontId="14" fillId="0" borderId="13" xfId="4" applyNumberFormat="1" applyFont="1" applyBorder="1" applyAlignment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  <protection hidden="1"/>
    </xf>
    <xf numFmtId="0" fontId="3" fillId="5" borderId="1" xfId="2" applyFont="1" applyFill="1" applyBorder="1" applyAlignment="1" applyProtection="1">
      <alignment horizontal="left"/>
      <protection locked="0" hidden="1"/>
    </xf>
    <xf numFmtId="0" fontId="3" fillId="5" borderId="16" xfId="2" applyFont="1" applyFill="1" applyBorder="1" applyAlignment="1" applyProtection="1">
      <alignment horizontal="left"/>
      <protection locked="0" hidden="1"/>
    </xf>
    <xf numFmtId="0" fontId="16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13" fillId="0" borderId="23" xfId="4" applyNumberFormat="1" applyBorder="1" applyAlignment="1">
      <alignment horizontal="center" vertical="center"/>
    </xf>
    <xf numFmtId="0" fontId="13" fillId="0" borderId="13" xfId="6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vertical="center"/>
    </xf>
    <xf numFmtId="2" fontId="13" fillId="0" borderId="0" xfId="4" applyNumberFormat="1" applyAlignment="1" applyProtection="1">
      <alignment horizontal="center" vertical="center"/>
      <protection hidden="1"/>
    </xf>
    <xf numFmtId="0" fontId="14" fillId="0" borderId="23" xfId="4" applyFont="1" applyBorder="1" applyAlignment="1">
      <alignment horizontal="center" vertical="center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2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" fontId="13" fillId="0" borderId="36" xfId="4" applyNumberFormat="1" applyBorder="1" applyAlignment="1" applyProtection="1">
      <alignment horizontal="center" vertical="center"/>
      <protection hidden="1"/>
    </xf>
    <xf numFmtId="0" fontId="0" fillId="0" borderId="37" xfId="0" applyBorder="1"/>
    <xf numFmtId="2" fontId="13" fillId="0" borderId="40" xfId="4" applyNumberFormat="1" applyBorder="1" applyAlignment="1" applyProtection="1">
      <alignment horizontal="center" vertical="center"/>
      <protection hidden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 wrapText="1"/>
    </xf>
    <xf numFmtId="0" fontId="10" fillId="0" borderId="25" xfId="2" applyFont="1" applyFill="1" applyBorder="1" applyAlignment="1">
      <alignment horizontal="left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 wrapText="1"/>
    </xf>
    <xf numFmtId="0" fontId="10" fillId="0" borderId="32" xfId="2" applyFont="1" applyFill="1" applyBorder="1" applyAlignment="1">
      <alignment horizontal="left" vertical="center" wrapText="1"/>
    </xf>
    <xf numFmtId="0" fontId="10" fillId="0" borderId="16" xfId="2" applyFont="1" applyFill="1" applyBorder="1" applyAlignment="1">
      <alignment horizontal="left" vertical="center" wrapText="1"/>
    </xf>
    <xf numFmtId="0" fontId="10" fillId="0" borderId="33" xfId="2" applyFont="1" applyFill="1" applyBorder="1" applyAlignment="1">
      <alignment horizontal="left" vertical="center" wrapText="1"/>
    </xf>
    <xf numFmtId="0" fontId="1" fillId="5" borderId="9" xfId="3" applyFill="1" applyBorder="1" applyAlignment="1" applyProtection="1">
      <alignment horizontal="center" vertical="center" wrapText="1"/>
      <protection locked="0" hidden="1"/>
    </xf>
    <xf numFmtId="0" fontId="1" fillId="5" borderId="10" xfId="3" applyFill="1" applyBorder="1" applyAlignment="1" applyProtection="1">
      <alignment horizontal="center" vertical="center" wrapText="1"/>
      <protection locked="0" hidden="1"/>
    </xf>
    <xf numFmtId="0" fontId="1" fillId="5" borderId="11" xfId="3" applyFill="1" applyBorder="1" applyAlignment="1" applyProtection="1">
      <alignment horizontal="center" vertical="center" wrapText="1"/>
      <protection locked="0" hidden="1"/>
    </xf>
    <xf numFmtId="0" fontId="3" fillId="5" borderId="29" xfId="2" applyFont="1" applyFill="1" applyBorder="1" applyAlignment="1" applyProtection="1">
      <alignment horizontal="left" vertical="center"/>
      <protection locked="0" hidden="1"/>
    </xf>
    <xf numFmtId="0" fontId="3" fillId="5" borderId="30" xfId="2" applyFont="1" applyFill="1" applyBorder="1" applyAlignment="1" applyProtection="1">
      <alignment horizontal="left" vertical="center"/>
      <protection locked="0" hidden="1"/>
    </xf>
    <xf numFmtId="0" fontId="3" fillId="5" borderId="32" xfId="2" applyFont="1" applyFill="1" applyBorder="1" applyAlignment="1" applyProtection="1">
      <alignment horizontal="left" vertical="center"/>
      <protection locked="0" hidden="1"/>
    </xf>
    <xf numFmtId="0" fontId="3" fillId="5" borderId="33" xfId="2" applyFont="1" applyFill="1" applyBorder="1" applyAlignment="1" applyProtection="1">
      <alignment horizontal="left" vertical="center"/>
      <protection locked="0" hidden="1"/>
    </xf>
    <xf numFmtId="0" fontId="0" fillId="0" borderId="27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5" borderId="5" xfId="2" applyFont="1" applyFill="1" applyBorder="1" applyAlignment="1" applyProtection="1">
      <alignment horizontal="center"/>
      <protection locked="0" hidden="1"/>
    </xf>
    <xf numFmtId="0" fontId="3" fillId="5" borderId="8" xfId="2" applyFont="1" applyFill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1" fillId="5" borderId="4" xfId="3" applyFill="1" applyBorder="1" applyAlignment="1" applyProtection="1">
      <alignment horizontal="left" vertical="center" wrapText="1"/>
      <protection locked="0" hidden="1"/>
    </xf>
    <xf numFmtId="0" fontId="1" fillId="5" borderId="5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6" xfId="3" applyFill="1" applyBorder="1" applyAlignment="1" applyProtection="1">
      <alignment horizontal="left" vertical="center" wrapText="1"/>
      <protection locked="0" hidden="1"/>
    </xf>
    <xf numFmtId="0" fontId="0" fillId="5" borderId="7" xfId="3" applyFont="1" applyFill="1" applyBorder="1" applyAlignment="1" applyProtection="1">
      <alignment vertical="center" wrapText="1"/>
      <protection locked="0" hidden="1"/>
    </xf>
    <xf numFmtId="0" fontId="1" fillId="5" borderId="7" xfId="3" applyFill="1" applyBorder="1" applyAlignment="1" applyProtection="1">
      <alignment vertical="center" wrapText="1"/>
      <protection locked="0" hidden="1"/>
    </xf>
    <xf numFmtId="0" fontId="3" fillId="0" borderId="3" xfId="2" applyFont="1" applyFill="1" applyBorder="1" applyAlignment="1">
      <alignment horizontal="center"/>
    </xf>
    <xf numFmtId="0" fontId="9" fillId="0" borderId="26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left" vertical="center" wrapText="1"/>
    </xf>
    <xf numFmtId="0" fontId="10" fillId="0" borderId="30" xfId="2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1" fillId="5" borderId="15" xfId="3" applyFill="1" applyBorder="1" applyAlignment="1" applyProtection="1">
      <alignment horizontal="left" vertical="center" wrapText="1"/>
      <protection locked="0" hidden="1"/>
    </xf>
    <xf numFmtId="0" fontId="1" fillId="5" borderId="43" xfId="3" applyFill="1" applyBorder="1" applyAlignment="1" applyProtection="1">
      <alignment horizontal="left" vertical="center" wrapText="1"/>
      <protection locked="0" hidden="1"/>
    </xf>
    <xf numFmtId="0" fontId="14" fillId="0" borderId="44" xfId="4" applyFont="1" applyBorder="1" applyAlignment="1" applyProtection="1">
      <alignment horizontal="center" vertical="center" wrapText="1"/>
      <protection locked="0"/>
    </xf>
    <xf numFmtId="2" fontId="13" fillId="5" borderId="17" xfId="4" applyNumberFormat="1" applyFill="1" applyBorder="1" applyAlignment="1" applyProtection="1">
      <alignment horizontal="center" vertical="center"/>
      <protection locked="0" hidden="1"/>
    </xf>
    <xf numFmtId="0" fontId="20" fillId="0" borderId="4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2" fontId="13" fillId="0" borderId="13" xfId="6" applyNumberFormat="1" applyFont="1" applyFill="1" applyBorder="1" applyAlignment="1" applyProtection="1">
      <alignment horizontal="center"/>
      <protection locked="0" hidden="1"/>
    </xf>
    <xf numFmtId="2" fontId="13" fillId="0" borderId="45" xfId="4" applyNumberFormat="1" applyBorder="1" applyAlignment="1" applyProtection="1">
      <alignment horizontal="center" vertical="center"/>
    </xf>
    <xf numFmtId="0" fontId="3" fillId="5" borderId="1" xfId="2" applyFont="1" applyFill="1" applyBorder="1" applyAlignment="1" applyProtection="1">
      <alignment horizontal="center" vertical="center"/>
      <protection locked="0" hidden="1"/>
    </xf>
    <xf numFmtId="0" fontId="3" fillId="5" borderId="16" xfId="2" applyFont="1" applyFill="1" applyBorder="1" applyAlignment="1" applyProtection="1">
      <alignment horizontal="center" vertical="center"/>
      <protection locked="0" hidden="1"/>
    </xf>
    <xf numFmtId="0" fontId="3" fillId="5" borderId="4" xfId="2" applyFont="1" applyFill="1" applyBorder="1" applyAlignment="1" applyProtection="1">
      <alignment horizontal="left" vertical="center"/>
      <protection locked="0" hidden="1"/>
    </xf>
    <xf numFmtId="0" fontId="3" fillId="5" borderId="15" xfId="2" applyFont="1" applyFill="1" applyBorder="1" applyAlignment="1" applyProtection="1">
      <alignment horizontal="left" vertical="center"/>
      <protection locked="0" hidden="1"/>
    </xf>
    <xf numFmtId="0" fontId="3" fillId="5" borderId="7" xfId="2" applyFont="1" applyFill="1" applyBorder="1" applyAlignment="1" applyProtection="1">
      <alignment horizontal="left" vertical="center"/>
      <protection locked="0" hidden="1"/>
    </xf>
    <xf numFmtId="0" fontId="3" fillId="5" borderId="9" xfId="2" applyFont="1" applyFill="1" applyBorder="1" applyAlignment="1" applyProtection="1">
      <alignment horizontal="left" vertical="center"/>
      <protection locked="0" hidden="1"/>
    </xf>
    <xf numFmtId="0" fontId="17" fillId="5" borderId="17" xfId="0" applyFont="1" applyFill="1" applyBorder="1" applyAlignment="1" applyProtection="1">
      <alignment vertical="top" wrapText="1"/>
      <protection locked="0" hidden="1"/>
    </xf>
    <xf numFmtId="0" fontId="0" fillId="5" borderId="17" xfId="0" applyFill="1" applyBorder="1" applyAlignment="1" applyProtection="1">
      <alignment vertical="top" wrapText="1"/>
      <protection locked="0" hidden="1"/>
    </xf>
    <xf numFmtId="0" fontId="17" fillId="5" borderId="45" xfId="0" applyFont="1" applyFill="1" applyBorder="1" applyAlignment="1" applyProtection="1">
      <alignment vertical="top" wrapText="1"/>
      <protection locked="0" hidden="1"/>
    </xf>
    <xf numFmtId="0" fontId="17" fillId="5" borderId="36" xfId="0" applyFont="1" applyFill="1" applyBorder="1" applyAlignment="1" applyProtection="1">
      <alignment vertical="top" wrapText="1"/>
      <protection locked="0" hidden="1"/>
    </xf>
    <xf numFmtId="0" fontId="18" fillId="5" borderId="45" xfId="0" applyFont="1" applyFill="1" applyBorder="1" applyAlignment="1" applyProtection="1">
      <alignment vertical="top" wrapText="1"/>
      <protection locked="0" hidden="1"/>
    </xf>
    <xf numFmtId="0" fontId="18" fillId="5" borderId="36" xfId="0" applyFont="1" applyFill="1" applyBorder="1" applyAlignment="1" applyProtection="1">
      <alignment vertical="top" wrapText="1"/>
      <protection locked="0" hidden="1"/>
    </xf>
    <xf numFmtId="43" fontId="13" fillId="0" borderId="13" xfId="6" applyFont="1" applyFill="1" applyBorder="1" applyAlignment="1" applyProtection="1">
      <alignment horizontal="center" vertical="center"/>
      <protection locked="0" hidden="1"/>
    </xf>
    <xf numFmtId="2" fontId="13" fillId="0" borderId="17" xfId="4" applyNumberFormat="1" applyBorder="1" applyAlignment="1" applyProtection="1">
      <alignment horizontal="center" vertical="center"/>
    </xf>
    <xf numFmtId="0" fontId="0" fillId="5" borderId="45" xfId="0" applyFill="1" applyBorder="1" applyAlignment="1" applyProtection="1">
      <alignment horizontal="center" vertical="top" wrapText="1"/>
      <protection locked="0" hidden="1"/>
    </xf>
    <xf numFmtId="0" fontId="0" fillId="5" borderId="19" xfId="0" applyFill="1" applyBorder="1" applyAlignment="1" applyProtection="1">
      <alignment horizontal="center" vertical="top" wrapText="1"/>
      <protection locked="0" hidden="1"/>
    </xf>
    <xf numFmtId="2" fontId="13" fillId="5" borderId="22" xfId="4" applyNumberFormat="1" applyFill="1" applyBorder="1" applyAlignment="1" applyProtection="1">
      <alignment horizontal="center" vertical="center"/>
      <protection locked="0" hidden="1"/>
    </xf>
    <xf numFmtId="2" fontId="13" fillId="5" borderId="12" xfId="4" applyNumberFormat="1" applyFill="1" applyBorder="1" applyAlignment="1" applyProtection="1">
      <alignment horizontal="center" vertical="center"/>
      <protection locked="0" hidden="1"/>
    </xf>
  </cellXfs>
  <cellStyles count="7">
    <cellStyle name="20 % - zvýraznenie3" xfId="3" builtinId="38"/>
    <cellStyle name="Čiarka" xfId="6" builtinId="3"/>
    <cellStyle name="Normálna" xfId="0" builtinId="0"/>
    <cellStyle name="Normálna 2" xfId="4" xr:uid="{00FAF2BE-4E8F-444C-BCD3-07F73BA61151}"/>
    <cellStyle name="Poznámka" xfId="2" builtinId="10"/>
    <cellStyle name="Poznámka 2" xfId="5" xr:uid="{B3E94EBB-A43D-45B3-8A72-CCDC06B34A2D}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755650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755650</xdr:colOff>
          <xdr:row>13</xdr:row>
          <xdr:rowOff>565150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9</xdr:col>
          <xdr:colOff>755650</xdr:colOff>
          <xdr:row>14</xdr:row>
          <xdr:rowOff>565150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9</xdr:col>
          <xdr:colOff>755650</xdr:colOff>
          <xdr:row>15</xdr:row>
          <xdr:rowOff>565150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 codeName="Hárok1">
    <tabColor theme="8" tint="0.39997558519241921"/>
    <pageSetUpPr fitToPage="1"/>
  </sheetPr>
  <dimension ref="A1:K52"/>
  <sheetViews>
    <sheetView tabSelected="1" topLeftCell="A50" zoomScale="70" zoomScaleNormal="70" zoomScaleSheetLayoutView="115" workbookViewId="0">
      <selection activeCell="F31" sqref="F31"/>
    </sheetView>
  </sheetViews>
  <sheetFormatPr defaultRowHeight="14.5" x14ac:dyDescent="0.35"/>
  <cols>
    <col min="1" max="1" width="3.1796875" customWidth="1"/>
    <col min="2" max="2" width="8.1796875" customWidth="1"/>
    <col min="3" max="3" width="66.1796875" customWidth="1"/>
    <col min="4" max="4" width="19" customWidth="1"/>
    <col min="5" max="5" width="21.6328125" customWidth="1"/>
    <col min="6" max="6" width="16.1796875" customWidth="1"/>
    <col min="7" max="8" width="19" customWidth="1"/>
    <col min="9" max="9" width="17.1796875" customWidth="1"/>
    <col min="10" max="10" width="13.54296875" customWidth="1"/>
    <col min="11" max="11" width="11.453125" customWidth="1"/>
  </cols>
  <sheetData>
    <row r="1" spans="1:11" ht="15" thickBot="1" x14ac:dyDescent="0.4">
      <c r="A1" s="72"/>
      <c r="B1" s="15"/>
      <c r="C1" s="73"/>
      <c r="D1" s="73"/>
      <c r="E1" s="73"/>
      <c r="F1" s="73"/>
      <c r="G1" s="73"/>
      <c r="H1" s="73"/>
      <c r="I1" s="73"/>
      <c r="J1" s="72"/>
    </row>
    <row r="2" spans="1:11" ht="45.75" customHeight="1" thickBot="1" x14ac:dyDescent="0.4">
      <c r="A2" s="72"/>
      <c r="B2" s="81" t="s">
        <v>0</v>
      </c>
      <c r="C2" s="82"/>
      <c r="D2" s="82"/>
      <c r="E2" s="82"/>
      <c r="F2" s="82"/>
      <c r="G2" s="82"/>
      <c r="H2" s="82"/>
      <c r="I2" s="83"/>
      <c r="J2" s="72"/>
    </row>
    <row r="3" spans="1:11" ht="15" thickBot="1" x14ac:dyDescent="0.4">
      <c r="A3" s="72"/>
      <c r="B3" s="72"/>
      <c r="C3" s="72"/>
      <c r="D3" s="72"/>
      <c r="E3" s="72"/>
      <c r="F3" s="72"/>
      <c r="G3" s="72"/>
      <c r="H3" s="72"/>
      <c r="I3" s="86"/>
      <c r="J3" s="72"/>
    </row>
    <row r="4" spans="1:11" x14ac:dyDescent="0.35">
      <c r="A4" s="72"/>
      <c r="B4" s="84" t="s">
        <v>1</v>
      </c>
      <c r="C4" s="85"/>
      <c r="D4" s="74"/>
      <c r="E4" s="74"/>
      <c r="F4" s="74"/>
      <c r="G4" s="74"/>
      <c r="H4" s="87"/>
      <c r="I4" s="75"/>
      <c r="J4" s="72"/>
    </row>
    <row r="5" spans="1:11" x14ac:dyDescent="0.35">
      <c r="A5" s="72"/>
      <c r="B5" s="43" t="s">
        <v>2</v>
      </c>
      <c r="C5" s="44"/>
      <c r="D5" s="76"/>
      <c r="E5" s="76"/>
      <c r="F5" s="76"/>
      <c r="G5" s="76"/>
      <c r="H5" s="88"/>
      <c r="I5" s="77"/>
      <c r="J5" s="72"/>
      <c r="K5" s="1"/>
    </row>
    <row r="6" spans="1:11" x14ac:dyDescent="0.35">
      <c r="A6" s="72"/>
      <c r="B6" s="43" t="s">
        <v>3</v>
      </c>
      <c r="C6" s="44"/>
      <c r="D6" s="76"/>
      <c r="E6" s="76"/>
      <c r="F6" s="76"/>
      <c r="G6" s="76"/>
      <c r="H6" s="88"/>
      <c r="I6" s="77"/>
      <c r="J6" s="72"/>
    </row>
    <row r="7" spans="1:11" x14ac:dyDescent="0.35">
      <c r="A7" s="72"/>
      <c r="B7" s="43" t="s">
        <v>4</v>
      </c>
      <c r="C7" s="44"/>
      <c r="D7" s="76"/>
      <c r="E7" s="76"/>
      <c r="F7" s="76"/>
      <c r="G7" s="76"/>
      <c r="H7" s="88"/>
      <c r="I7" s="77"/>
      <c r="J7" s="72"/>
    </row>
    <row r="8" spans="1:11" x14ac:dyDescent="0.35">
      <c r="A8" s="72"/>
      <c r="B8" s="43" t="s">
        <v>5</v>
      </c>
      <c r="C8" s="44"/>
      <c r="D8" s="76"/>
      <c r="E8" s="76"/>
      <c r="F8" s="76"/>
      <c r="G8" s="76"/>
      <c r="H8" s="88"/>
      <c r="I8" s="77"/>
      <c r="J8" s="72"/>
    </row>
    <row r="9" spans="1:11" x14ac:dyDescent="0.35">
      <c r="A9" s="72"/>
      <c r="B9" s="43" t="s">
        <v>6</v>
      </c>
      <c r="C9" s="44"/>
      <c r="D9" s="76"/>
      <c r="E9" s="76"/>
      <c r="F9" s="76"/>
      <c r="G9" s="76"/>
      <c r="H9" s="88"/>
      <c r="I9" s="77"/>
      <c r="J9" s="72"/>
    </row>
    <row r="10" spans="1:11" ht="15.75" customHeight="1" thickBot="1" x14ac:dyDescent="0.4">
      <c r="A10" s="72"/>
      <c r="B10" s="58" t="s">
        <v>7</v>
      </c>
      <c r="C10" s="60"/>
      <c r="D10" s="78" t="s">
        <v>8</v>
      </c>
      <c r="E10" s="79"/>
      <c r="F10" s="61"/>
      <c r="G10" s="62"/>
      <c r="H10" s="62"/>
      <c r="I10" s="63"/>
      <c r="J10" s="72"/>
    </row>
    <row r="11" spans="1:11" ht="15" thickBot="1" x14ac:dyDescent="0.4">
      <c r="A11" s="72"/>
      <c r="B11" s="68"/>
      <c r="C11" s="68"/>
      <c r="D11" s="68"/>
      <c r="E11" s="68"/>
      <c r="F11" s="68"/>
      <c r="G11" s="68"/>
      <c r="H11" s="68"/>
      <c r="I11" s="69"/>
      <c r="J11" s="72"/>
    </row>
    <row r="12" spans="1:11" ht="30" customHeight="1" x14ac:dyDescent="0.35">
      <c r="A12" s="72"/>
      <c r="B12" s="45" t="s">
        <v>9</v>
      </c>
      <c r="C12" s="46"/>
      <c r="D12" s="46"/>
      <c r="E12" s="46"/>
      <c r="F12" s="46"/>
      <c r="G12" s="46"/>
      <c r="H12" s="46"/>
      <c r="I12" s="47"/>
      <c r="J12" s="72"/>
    </row>
    <row r="13" spans="1:11" ht="45" customHeight="1" x14ac:dyDescent="0.35">
      <c r="A13" s="72"/>
      <c r="B13" s="43" t="s">
        <v>10</v>
      </c>
      <c r="C13" s="57"/>
      <c r="D13" s="57"/>
      <c r="E13" s="57"/>
      <c r="F13" s="57"/>
      <c r="G13" s="57"/>
      <c r="H13" s="44"/>
      <c r="I13" s="13"/>
      <c r="J13" s="72"/>
    </row>
    <row r="14" spans="1:11" ht="45" customHeight="1" x14ac:dyDescent="0.35">
      <c r="A14" s="72"/>
      <c r="B14" s="43" t="s">
        <v>11</v>
      </c>
      <c r="C14" s="57"/>
      <c r="D14" s="57"/>
      <c r="E14" s="57"/>
      <c r="F14" s="57"/>
      <c r="G14" s="57"/>
      <c r="H14" s="44"/>
      <c r="I14" s="13"/>
      <c r="J14" s="72"/>
    </row>
    <row r="15" spans="1:11" ht="45" customHeight="1" x14ac:dyDescent="0.35">
      <c r="A15" s="72"/>
      <c r="B15" s="43" t="s">
        <v>12</v>
      </c>
      <c r="C15" s="57"/>
      <c r="D15" s="57"/>
      <c r="E15" s="57"/>
      <c r="F15" s="57"/>
      <c r="G15" s="57"/>
      <c r="H15" s="44"/>
      <c r="I15" s="13"/>
      <c r="J15" s="72"/>
    </row>
    <row r="16" spans="1:11" ht="45" customHeight="1" thickBot="1" x14ac:dyDescent="0.4">
      <c r="A16" s="72"/>
      <c r="B16" s="58" t="s">
        <v>13</v>
      </c>
      <c r="C16" s="59"/>
      <c r="D16" s="59"/>
      <c r="E16" s="59"/>
      <c r="F16" s="59"/>
      <c r="G16" s="59"/>
      <c r="H16" s="60"/>
      <c r="I16" s="14"/>
      <c r="J16" s="72"/>
    </row>
    <row r="17" spans="1:10" ht="15" thickBot="1" x14ac:dyDescent="0.4">
      <c r="A17" s="72"/>
      <c r="B17" s="15"/>
      <c r="C17" s="80"/>
      <c r="D17" s="80"/>
      <c r="E17" s="80"/>
      <c r="F17" s="80"/>
      <c r="G17" s="80"/>
      <c r="H17" s="80"/>
      <c r="I17" s="80"/>
      <c r="J17" s="72"/>
    </row>
    <row r="18" spans="1:10" ht="25.5" customHeight="1" x14ac:dyDescent="0.35">
      <c r="A18" s="72"/>
      <c r="B18" s="45" t="s">
        <v>14</v>
      </c>
      <c r="C18" s="46"/>
      <c r="D18" s="46"/>
      <c r="E18" s="46"/>
      <c r="F18" s="46"/>
      <c r="G18" s="46"/>
      <c r="H18" s="46"/>
      <c r="I18" s="47"/>
      <c r="J18" s="72"/>
    </row>
    <row r="19" spans="1:10" ht="60" customHeight="1" x14ac:dyDescent="0.35">
      <c r="B19" s="33" t="s">
        <v>15</v>
      </c>
      <c r="C19" s="28" t="s">
        <v>16</v>
      </c>
      <c r="D19" s="17" t="s">
        <v>17</v>
      </c>
      <c r="E19" s="16" t="s">
        <v>18</v>
      </c>
      <c r="F19" s="16" t="s">
        <v>19</v>
      </c>
      <c r="G19" s="16" t="s">
        <v>20</v>
      </c>
      <c r="H19" s="89" t="s">
        <v>97</v>
      </c>
      <c r="I19" s="18" t="s">
        <v>21</v>
      </c>
    </row>
    <row r="20" spans="1:10" x14ac:dyDescent="0.35">
      <c r="B20" s="34" t="s">
        <v>22</v>
      </c>
      <c r="C20" s="29" t="s">
        <v>23</v>
      </c>
      <c r="D20" s="22" t="s">
        <v>24</v>
      </c>
      <c r="E20" s="22">
        <v>4320</v>
      </c>
      <c r="F20" s="90">
        <v>0</v>
      </c>
      <c r="G20" s="108">
        <f>E20*F20</f>
        <v>0</v>
      </c>
      <c r="H20" s="94">
        <f>IF(D$10="Som platcom DPH",G20*0.2,0)</f>
        <v>0</v>
      </c>
      <c r="I20" s="35">
        <f>G20*1.2</f>
        <v>0</v>
      </c>
    </row>
    <row r="21" spans="1:10" x14ac:dyDescent="0.35">
      <c r="B21" s="34" t="s">
        <v>25</v>
      </c>
      <c r="C21" s="38" t="s">
        <v>26</v>
      </c>
      <c r="D21" s="22" t="s">
        <v>24</v>
      </c>
      <c r="E21" s="22">
        <v>720</v>
      </c>
      <c r="F21" s="90">
        <v>0</v>
      </c>
      <c r="G21" s="108">
        <f t="shared" ref="G21:G34" si="0">E21*F21</f>
        <v>0</v>
      </c>
      <c r="H21" s="94">
        <f t="shared" ref="H21:H34" si="1">IF(D$10="Som platcom DPH",G21*0.2,0)</f>
        <v>0</v>
      </c>
      <c r="I21" s="35">
        <f t="shared" ref="I21:I34" si="2">G21*1.2</f>
        <v>0</v>
      </c>
    </row>
    <row r="22" spans="1:10" x14ac:dyDescent="0.35">
      <c r="B22" s="34" t="s">
        <v>27</v>
      </c>
      <c r="C22" s="29" t="s">
        <v>28</v>
      </c>
      <c r="D22" s="22" t="s">
        <v>29</v>
      </c>
      <c r="E22" s="22">
        <v>288</v>
      </c>
      <c r="F22" s="90">
        <v>0</v>
      </c>
      <c r="G22" s="108">
        <f t="shared" si="0"/>
        <v>0</v>
      </c>
      <c r="H22" s="94">
        <f t="shared" si="1"/>
        <v>0</v>
      </c>
      <c r="I22" s="35">
        <f t="shared" si="2"/>
        <v>0</v>
      </c>
    </row>
    <row r="23" spans="1:10" x14ac:dyDescent="0.35">
      <c r="B23" s="34" t="s">
        <v>30</v>
      </c>
      <c r="C23" s="29" t="s">
        <v>31</v>
      </c>
      <c r="D23" s="22" t="s">
        <v>29</v>
      </c>
      <c r="E23" s="22">
        <v>3744</v>
      </c>
      <c r="F23" s="90">
        <v>0</v>
      </c>
      <c r="G23" s="108">
        <f t="shared" si="0"/>
        <v>0</v>
      </c>
      <c r="H23" s="94">
        <f t="shared" si="1"/>
        <v>0</v>
      </c>
      <c r="I23" s="35">
        <f t="shared" si="2"/>
        <v>0</v>
      </c>
    </row>
    <row r="24" spans="1:10" x14ac:dyDescent="0.35">
      <c r="B24" s="34" t="s">
        <v>32</v>
      </c>
      <c r="C24" s="29" t="s">
        <v>33</v>
      </c>
      <c r="D24" s="22" t="s">
        <v>24</v>
      </c>
      <c r="E24" s="22">
        <v>1018</v>
      </c>
      <c r="F24" s="90">
        <v>0</v>
      </c>
      <c r="G24" s="108">
        <f t="shared" si="0"/>
        <v>0</v>
      </c>
      <c r="H24" s="94">
        <f t="shared" si="1"/>
        <v>0</v>
      </c>
      <c r="I24" s="35">
        <f t="shared" si="2"/>
        <v>0</v>
      </c>
    </row>
    <row r="25" spans="1:10" x14ac:dyDescent="0.35">
      <c r="B25" s="34" t="s">
        <v>34</v>
      </c>
      <c r="C25" s="29" t="s">
        <v>35</v>
      </c>
      <c r="D25" s="22" t="s">
        <v>24</v>
      </c>
      <c r="E25" s="22">
        <v>1018</v>
      </c>
      <c r="F25" s="90">
        <v>0</v>
      </c>
      <c r="G25" s="108">
        <f t="shared" si="0"/>
        <v>0</v>
      </c>
      <c r="H25" s="94">
        <f t="shared" si="1"/>
        <v>0</v>
      </c>
      <c r="I25" s="35">
        <f t="shared" si="2"/>
        <v>0</v>
      </c>
    </row>
    <row r="26" spans="1:10" x14ac:dyDescent="0.35">
      <c r="B26" s="34" t="s">
        <v>36</v>
      </c>
      <c r="C26" s="38" t="s">
        <v>37</v>
      </c>
      <c r="D26" s="22" t="s">
        <v>38</v>
      </c>
      <c r="E26" s="22">
        <v>1002</v>
      </c>
      <c r="F26" s="90">
        <v>0</v>
      </c>
      <c r="G26" s="108">
        <f t="shared" si="0"/>
        <v>0</v>
      </c>
      <c r="H26" s="94">
        <f t="shared" si="1"/>
        <v>0</v>
      </c>
      <c r="I26" s="35">
        <f t="shared" si="2"/>
        <v>0</v>
      </c>
    </row>
    <row r="27" spans="1:10" x14ac:dyDescent="0.35">
      <c r="B27" s="34" t="s">
        <v>39</v>
      </c>
      <c r="C27" s="29" t="s">
        <v>40</v>
      </c>
      <c r="D27" s="22" t="s">
        <v>38</v>
      </c>
      <c r="E27" s="22">
        <v>213</v>
      </c>
      <c r="F27" s="90">
        <v>0</v>
      </c>
      <c r="G27" s="108">
        <f t="shared" si="0"/>
        <v>0</v>
      </c>
      <c r="H27" s="94">
        <f>IF(D$10="Som platcom DPH",G20*0.2,0)</f>
        <v>0</v>
      </c>
      <c r="I27" s="35">
        <f t="shared" si="2"/>
        <v>0</v>
      </c>
    </row>
    <row r="28" spans="1:10" ht="15.75" customHeight="1" x14ac:dyDescent="0.35">
      <c r="B28" s="34" t="s">
        <v>41</v>
      </c>
      <c r="C28" s="29" t="s">
        <v>42</v>
      </c>
      <c r="D28" s="22" t="s">
        <v>38</v>
      </c>
      <c r="E28" s="22">
        <v>250</v>
      </c>
      <c r="F28" s="90">
        <v>0</v>
      </c>
      <c r="G28" s="108">
        <f t="shared" si="0"/>
        <v>0</v>
      </c>
      <c r="H28" s="94">
        <f>IF(D$10="Som platcom DPH",G27*0.2,0)</f>
        <v>0</v>
      </c>
      <c r="I28" s="35">
        <f t="shared" si="2"/>
        <v>0</v>
      </c>
    </row>
    <row r="29" spans="1:10" ht="15.75" customHeight="1" x14ac:dyDescent="0.35">
      <c r="B29" s="34" t="s">
        <v>43</v>
      </c>
      <c r="C29" s="29" t="s">
        <v>44</v>
      </c>
      <c r="D29" s="22" t="s">
        <v>29</v>
      </c>
      <c r="E29" s="22">
        <v>432</v>
      </c>
      <c r="F29" s="90">
        <v>0</v>
      </c>
      <c r="G29" s="108">
        <f t="shared" si="0"/>
        <v>0</v>
      </c>
      <c r="H29" s="94">
        <f t="shared" si="1"/>
        <v>0</v>
      </c>
      <c r="I29" s="35">
        <f t="shared" si="2"/>
        <v>0</v>
      </c>
    </row>
    <row r="30" spans="1:10" ht="22" customHeight="1" x14ac:dyDescent="0.35">
      <c r="B30" s="34" t="s">
        <v>45</v>
      </c>
      <c r="C30" s="39" t="s">
        <v>46</v>
      </c>
      <c r="D30" s="22" t="s">
        <v>29</v>
      </c>
      <c r="E30" s="22">
        <v>816</v>
      </c>
      <c r="F30" s="90">
        <v>0</v>
      </c>
      <c r="G30" s="108">
        <f t="shared" si="0"/>
        <v>0</v>
      </c>
      <c r="H30" s="94">
        <f t="shared" si="1"/>
        <v>0</v>
      </c>
      <c r="I30" s="35">
        <f t="shared" si="2"/>
        <v>0</v>
      </c>
    </row>
    <row r="31" spans="1:10" ht="30" customHeight="1" x14ac:dyDescent="0.35">
      <c r="B31" s="34" t="s">
        <v>47</v>
      </c>
      <c r="C31" s="38" t="s">
        <v>48</v>
      </c>
      <c r="D31" s="22" t="s">
        <v>49</v>
      </c>
      <c r="E31" s="22">
        <v>10200</v>
      </c>
      <c r="F31" s="90">
        <v>0</v>
      </c>
      <c r="G31" s="108">
        <f t="shared" si="0"/>
        <v>0</v>
      </c>
      <c r="H31" s="94">
        <f t="shared" si="1"/>
        <v>0</v>
      </c>
      <c r="I31" s="35">
        <f t="shared" si="2"/>
        <v>0</v>
      </c>
    </row>
    <row r="32" spans="1:10" ht="20.149999999999999" customHeight="1" x14ac:dyDescent="0.35">
      <c r="B32" s="34" t="s">
        <v>50</v>
      </c>
      <c r="C32" s="31" t="s">
        <v>51</v>
      </c>
      <c r="D32" s="21" t="s">
        <v>29</v>
      </c>
      <c r="E32" s="21">
        <v>1632</v>
      </c>
      <c r="F32" s="111">
        <v>0</v>
      </c>
      <c r="G32" s="108">
        <f t="shared" si="0"/>
        <v>0</v>
      </c>
      <c r="H32" s="94">
        <f t="shared" si="1"/>
        <v>0</v>
      </c>
      <c r="I32" s="35">
        <f t="shared" si="2"/>
        <v>0</v>
      </c>
    </row>
    <row r="33" spans="2:9" ht="15.75" customHeight="1" x14ac:dyDescent="0.35">
      <c r="B33" s="34" t="s">
        <v>52</v>
      </c>
      <c r="C33" s="30" t="s">
        <v>53</v>
      </c>
      <c r="D33" s="22" t="s">
        <v>49</v>
      </c>
      <c r="E33" s="22">
        <v>1530</v>
      </c>
      <c r="F33" s="112">
        <v>0</v>
      </c>
      <c r="G33" s="108">
        <f t="shared" si="0"/>
        <v>0</v>
      </c>
      <c r="H33" s="94">
        <f t="shared" si="1"/>
        <v>0</v>
      </c>
      <c r="I33" s="35">
        <f t="shared" si="2"/>
        <v>0</v>
      </c>
    </row>
    <row r="34" spans="2:9" ht="15.75" customHeight="1" x14ac:dyDescent="0.35">
      <c r="B34" s="34" t="s">
        <v>54</v>
      </c>
      <c r="C34" s="30" t="s">
        <v>55</v>
      </c>
      <c r="D34" s="23" t="s">
        <v>29</v>
      </c>
      <c r="E34" s="23">
        <v>34</v>
      </c>
      <c r="F34" s="112">
        <v>0</v>
      </c>
      <c r="G34" s="108">
        <f t="shared" si="0"/>
        <v>0</v>
      </c>
      <c r="H34" s="94">
        <f t="shared" si="1"/>
        <v>0</v>
      </c>
      <c r="I34" s="35">
        <f t="shared" si="2"/>
        <v>0</v>
      </c>
    </row>
    <row r="35" spans="2:9" ht="15.75" customHeight="1" x14ac:dyDescent="0.35">
      <c r="B35" s="34" t="s">
        <v>56</v>
      </c>
      <c r="C35" s="32" t="s">
        <v>57</v>
      </c>
      <c r="D35" s="24" t="s">
        <v>58</v>
      </c>
      <c r="E35" s="25">
        <v>1</v>
      </c>
      <c r="F35" s="107">
        <v>148000</v>
      </c>
      <c r="G35" s="93">
        <v>148000</v>
      </c>
      <c r="H35" s="94">
        <f>IF(D$10="Som platcom DPH",G35*0.2,0)</f>
        <v>29600</v>
      </c>
      <c r="I35" s="35">
        <f>G35*1.2</f>
        <v>177600</v>
      </c>
    </row>
    <row r="36" spans="2:9" ht="15.75" customHeight="1" thickBot="1" x14ac:dyDescent="0.4">
      <c r="B36" s="36"/>
      <c r="C36" s="54" t="s">
        <v>59</v>
      </c>
      <c r="D36" s="55"/>
      <c r="E36" s="55"/>
      <c r="F36" s="55"/>
      <c r="G36" s="56"/>
      <c r="H36" s="42"/>
      <c r="I36" s="37">
        <f>SUM(I20:I35)</f>
        <v>177600</v>
      </c>
    </row>
    <row r="37" spans="2:9" ht="15" thickBot="1" x14ac:dyDescent="0.4">
      <c r="C37" s="26"/>
      <c r="D37" s="26"/>
      <c r="E37" s="26"/>
      <c r="F37" s="26"/>
      <c r="G37" s="26"/>
      <c r="H37" s="26"/>
      <c r="I37" s="27"/>
    </row>
    <row r="38" spans="2:9" ht="49.5" customHeight="1" x14ac:dyDescent="0.35">
      <c r="B38" s="45" t="s">
        <v>60</v>
      </c>
      <c r="C38" s="46"/>
      <c r="D38" s="46"/>
      <c r="E38" s="46"/>
      <c r="F38" s="46"/>
      <c r="G38" s="46"/>
      <c r="H38" s="46"/>
      <c r="I38" s="47"/>
    </row>
    <row r="39" spans="2:9" ht="57.5" customHeight="1" x14ac:dyDescent="0.35">
      <c r="B39" s="52" t="s">
        <v>61</v>
      </c>
      <c r="C39" s="53"/>
      <c r="D39" s="40" t="s">
        <v>62</v>
      </c>
      <c r="E39" s="40" t="s">
        <v>98</v>
      </c>
      <c r="F39" s="91" t="s">
        <v>63</v>
      </c>
      <c r="G39" s="92"/>
      <c r="H39" s="40" t="s">
        <v>64</v>
      </c>
      <c r="I39" s="41" t="s">
        <v>65</v>
      </c>
    </row>
    <row r="40" spans="2:9" ht="58" customHeight="1" x14ac:dyDescent="0.35">
      <c r="B40" s="50" t="s">
        <v>66</v>
      </c>
      <c r="C40" s="51"/>
      <c r="D40" s="101" t="s">
        <v>22</v>
      </c>
      <c r="E40" s="102"/>
      <c r="F40" s="109"/>
      <c r="G40" s="110"/>
      <c r="H40" s="103"/>
      <c r="I40" s="104"/>
    </row>
    <row r="41" spans="2:9" ht="60.5" customHeight="1" x14ac:dyDescent="0.35">
      <c r="B41" s="50"/>
      <c r="C41" s="51"/>
      <c r="D41" s="101" t="s">
        <v>25</v>
      </c>
      <c r="E41" s="102"/>
      <c r="F41" s="109"/>
      <c r="G41" s="110"/>
      <c r="H41" s="103"/>
      <c r="I41" s="104"/>
    </row>
    <row r="42" spans="2:9" ht="62.5" customHeight="1" x14ac:dyDescent="0.35">
      <c r="B42" s="50"/>
      <c r="C42" s="51"/>
      <c r="D42" s="101" t="s">
        <v>27</v>
      </c>
      <c r="E42" s="102"/>
      <c r="F42" s="109"/>
      <c r="G42" s="110"/>
      <c r="H42" s="103"/>
      <c r="I42" s="104"/>
    </row>
    <row r="43" spans="2:9" ht="59.5" customHeight="1" x14ac:dyDescent="0.35">
      <c r="B43" s="48" t="s">
        <v>67</v>
      </c>
      <c r="C43" s="49"/>
      <c r="D43" s="101" t="s">
        <v>22</v>
      </c>
      <c r="E43" s="102"/>
      <c r="F43" s="109"/>
      <c r="G43" s="110"/>
      <c r="H43" s="105"/>
      <c r="I43" s="106"/>
    </row>
    <row r="44" spans="2:9" ht="55.5" customHeight="1" x14ac:dyDescent="0.35">
      <c r="B44" s="48"/>
      <c r="C44" s="49"/>
      <c r="D44" s="101" t="s">
        <v>25</v>
      </c>
      <c r="E44" s="102"/>
      <c r="F44" s="109"/>
      <c r="G44" s="110"/>
      <c r="H44" s="105"/>
      <c r="I44" s="106"/>
    </row>
    <row r="45" spans="2:9" ht="59.5" customHeight="1" x14ac:dyDescent="0.35">
      <c r="B45" s="48"/>
      <c r="C45" s="49"/>
      <c r="D45" s="101" t="s">
        <v>27</v>
      </c>
      <c r="E45" s="102"/>
      <c r="F45" s="109"/>
      <c r="G45" s="110"/>
      <c r="H45" s="105"/>
      <c r="I45" s="106"/>
    </row>
    <row r="46" spans="2:9" ht="60.5" customHeight="1" x14ac:dyDescent="0.35">
      <c r="B46" s="48" t="s">
        <v>68</v>
      </c>
      <c r="C46" s="49"/>
      <c r="D46" s="101" t="s">
        <v>22</v>
      </c>
      <c r="E46" s="102"/>
      <c r="F46" s="109"/>
      <c r="G46" s="110"/>
      <c r="H46" s="105"/>
      <c r="I46" s="106"/>
    </row>
    <row r="47" spans="2:9" ht="60" customHeight="1" x14ac:dyDescent="0.35">
      <c r="B47" s="48"/>
      <c r="C47" s="49"/>
      <c r="D47" s="101" t="s">
        <v>25</v>
      </c>
      <c r="E47" s="102"/>
      <c r="F47" s="109"/>
      <c r="G47" s="110"/>
      <c r="H47" s="105"/>
      <c r="I47" s="106"/>
    </row>
    <row r="48" spans="2:9" ht="46.5" customHeight="1" x14ac:dyDescent="0.35">
      <c r="B48" s="48"/>
      <c r="C48" s="49"/>
      <c r="D48" s="101" t="s">
        <v>27</v>
      </c>
      <c r="E48" s="102"/>
      <c r="F48" s="109"/>
      <c r="G48" s="110"/>
      <c r="H48" s="105"/>
      <c r="I48" s="106"/>
    </row>
    <row r="50" spans="2:9" ht="15" thickBot="1" x14ac:dyDescent="0.4"/>
    <row r="51" spans="2:9" x14ac:dyDescent="0.35">
      <c r="B51" s="64" t="s">
        <v>69</v>
      </c>
      <c r="C51" s="65"/>
      <c r="D51" s="97" t="s">
        <v>99</v>
      </c>
      <c r="E51" s="98"/>
      <c r="F51" s="19"/>
      <c r="G51" s="95" t="s">
        <v>100</v>
      </c>
      <c r="H51" s="19"/>
      <c r="I51" s="70"/>
    </row>
    <row r="52" spans="2:9" ht="15" thickBot="1" x14ac:dyDescent="0.4">
      <c r="B52" s="66"/>
      <c r="C52" s="67"/>
      <c r="D52" s="99"/>
      <c r="E52" s="100"/>
      <c r="F52" s="20"/>
      <c r="G52" s="96"/>
      <c r="H52" s="20"/>
      <c r="I52" s="71"/>
    </row>
  </sheetData>
  <sheetProtection algorithmName="SHA-512" hashValue="EAT9v64LKpKpK6EXTFE6rIUfUd9+bWh9/qytNEjmeUj8FDNrgD+CRsHtqAit8wwqiXHApZ9PjXIYA5sMzn93yg==" saltValue="Oavrn/xlr5upjFnFiZ8IHw==" spinCount="100000" sheet="1" selectLockedCells="1"/>
  <mergeCells count="48">
    <mergeCell ref="B14:H14"/>
    <mergeCell ref="B15:H15"/>
    <mergeCell ref="B16:H16"/>
    <mergeCell ref="F48:G48"/>
    <mergeCell ref="G51:G52"/>
    <mergeCell ref="A1:A18"/>
    <mergeCell ref="C1:I1"/>
    <mergeCell ref="J1:J18"/>
    <mergeCell ref="D4:I4"/>
    <mergeCell ref="D5:I5"/>
    <mergeCell ref="D6:I6"/>
    <mergeCell ref="D7:I7"/>
    <mergeCell ref="D8:I8"/>
    <mergeCell ref="D9:I9"/>
    <mergeCell ref="D10:E10"/>
    <mergeCell ref="C17:I17"/>
    <mergeCell ref="B2:I2"/>
    <mergeCell ref="B4:C4"/>
    <mergeCell ref="B5:C5"/>
    <mergeCell ref="B6:C6"/>
    <mergeCell ref="B3:I3"/>
    <mergeCell ref="B51:C52"/>
    <mergeCell ref="B11:I11"/>
    <mergeCell ref="B9:C9"/>
    <mergeCell ref="B10:C10"/>
    <mergeCell ref="D51:E52"/>
    <mergeCell ref="I51:I52"/>
    <mergeCell ref="B46:C4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B7:C7"/>
    <mergeCell ref="B18:I18"/>
    <mergeCell ref="B43:C45"/>
    <mergeCell ref="B40:C42"/>
    <mergeCell ref="B39:C39"/>
    <mergeCell ref="B38:I38"/>
    <mergeCell ref="B8:C8"/>
    <mergeCell ref="C36:G36"/>
    <mergeCell ref="B12:I12"/>
    <mergeCell ref="F10:I10"/>
    <mergeCell ref="B13:H13"/>
  </mergeCells>
  <phoneticPr fontId="15" type="noConversion"/>
  <dataValidations disablePrompts="1" count="1">
    <dataValidation type="list" allowBlank="1" showInputMessage="1" showErrorMessage="1" sqref="D10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755650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755650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9</xdr:col>
                    <xdr:colOff>755650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9</xdr:col>
                    <xdr:colOff>755650</xdr:colOff>
                    <xdr:row>15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sheetPr codeName="Hárok2"/>
  <dimension ref="A2:A26"/>
  <sheetViews>
    <sheetView view="pageBreakPreview" zoomScaleNormal="100" zoomScaleSheetLayoutView="100" workbookViewId="0">
      <selection activeCell="A10" sqref="A1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2" t="s">
        <v>70</v>
      </c>
    </row>
    <row r="3" spans="1:1" x14ac:dyDescent="0.35">
      <c r="A3" s="3"/>
    </row>
    <row r="4" spans="1:1" x14ac:dyDescent="0.35">
      <c r="A4" s="8" t="s">
        <v>71</v>
      </c>
    </row>
    <row r="5" spans="1:1" x14ac:dyDescent="0.35">
      <c r="A5" s="3"/>
    </row>
    <row r="6" spans="1:1" x14ac:dyDescent="0.35">
      <c r="A6" s="6" t="s">
        <v>72</v>
      </c>
    </row>
    <row r="7" spans="1:1" x14ac:dyDescent="0.35">
      <c r="A7" s="7"/>
    </row>
    <row r="8" spans="1:1" ht="60.75" customHeight="1" x14ac:dyDescent="0.35">
      <c r="A8" s="9" t="s">
        <v>73</v>
      </c>
    </row>
    <row r="9" spans="1:1" x14ac:dyDescent="0.35">
      <c r="A9" s="9"/>
    </row>
    <row r="10" spans="1:1" x14ac:dyDescent="0.35">
      <c r="A10" s="9" t="s">
        <v>74</v>
      </c>
    </row>
    <row r="11" spans="1:1" x14ac:dyDescent="0.35">
      <c r="A11" s="9" t="s">
        <v>75</v>
      </c>
    </row>
    <row r="12" spans="1:1" x14ac:dyDescent="0.35">
      <c r="A12" s="9" t="s">
        <v>76</v>
      </c>
    </row>
    <row r="13" spans="1:1" x14ac:dyDescent="0.35">
      <c r="A13" s="9" t="s">
        <v>77</v>
      </c>
    </row>
    <row r="14" spans="1:1" x14ac:dyDescent="0.35">
      <c r="A14" s="9" t="s">
        <v>78</v>
      </c>
    </row>
    <row r="15" spans="1:1" x14ac:dyDescent="0.35">
      <c r="A15" s="9" t="s">
        <v>79</v>
      </c>
    </row>
    <row r="16" spans="1:1" x14ac:dyDescent="0.35">
      <c r="A16" s="9" t="s">
        <v>80</v>
      </c>
    </row>
    <row r="17" spans="1:1" ht="29" x14ac:dyDescent="0.35">
      <c r="A17" s="9" t="s">
        <v>81</v>
      </c>
    </row>
    <row r="18" spans="1:1" x14ac:dyDescent="0.35">
      <c r="A18" s="9" t="s">
        <v>82</v>
      </c>
    </row>
    <row r="19" spans="1:1" x14ac:dyDescent="0.35">
      <c r="A19" s="9" t="s">
        <v>83</v>
      </c>
    </row>
    <row r="20" spans="1:1" x14ac:dyDescent="0.35">
      <c r="A20" s="9" t="s">
        <v>84</v>
      </c>
    </row>
    <row r="21" spans="1:1" ht="29" x14ac:dyDescent="0.35">
      <c r="A21" s="9" t="s">
        <v>85</v>
      </c>
    </row>
    <row r="22" spans="1:1" x14ac:dyDescent="0.35">
      <c r="A22" s="9" t="s">
        <v>86</v>
      </c>
    </row>
    <row r="23" spans="1:1" x14ac:dyDescent="0.35">
      <c r="A23" s="10"/>
    </row>
    <row r="24" spans="1:1" ht="58" x14ac:dyDescent="0.35">
      <c r="A24" s="9" t="s">
        <v>87</v>
      </c>
    </row>
    <row r="25" spans="1:1" ht="13.5" customHeight="1" x14ac:dyDescent="0.35">
      <c r="A25" s="9"/>
    </row>
    <row r="26" spans="1:1" ht="29" x14ac:dyDescent="0.35">
      <c r="A26" s="9" t="s">
        <v>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sheetPr codeName="Hárok3"/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2" t="s">
        <v>89</v>
      </c>
    </row>
    <row r="3" spans="1:1" x14ac:dyDescent="0.35">
      <c r="A3" s="3"/>
    </row>
    <row r="4" spans="1:1" x14ac:dyDescent="0.35">
      <c r="A4" s="9" t="s">
        <v>71</v>
      </c>
    </row>
    <row r="5" spans="1:1" x14ac:dyDescent="0.35">
      <c r="A5" s="10"/>
    </row>
    <row r="6" spans="1:1" x14ac:dyDescent="0.35">
      <c r="A6" s="12" t="s">
        <v>72</v>
      </c>
    </row>
    <row r="7" spans="1:1" x14ac:dyDescent="0.35">
      <c r="A7" s="9"/>
    </row>
    <row r="8" spans="1:1" ht="60.75" customHeight="1" x14ac:dyDescent="0.35">
      <c r="A8" s="9" t="s">
        <v>90</v>
      </c>
    </row>
    <row r="9" spans="1:1" x14ac:dyDescent="0.35">
      <c r="A9" s="9" t="s">
        <v>91</v>
      </c>
    </row>
    <row r="10" spans="1:1" x14ac:dyDescent="0.35">
      <c r="A10" s="11"/>
    </row>
    <row r="11" spans="1:1" ht="29" x14ac:dyDescent="0.35">
      <c r="A11" s="9" t="s">
        <v>92</v>
      </c>
    </row>
    <row r="12" spans="1:1" x14ac:dyDescent="0.35">
      <c r="A12" s="9"/>
    </row>
    <row r="13" spans="1:1" ht="29" x14ac:dyDescent="0.35">
      <c r="A13" s="9" t="s">
        <v>93</v>
      </c>
    </row>
    <row r="14" spans="1:1" x14ac:dyDescent="0.35">
      <c r="A14" s="9"/>
    </row>
    <row r="15" spans="1:1" ht="29" x14ac:dyDescent="0.35">
      <c r="A15" s="9" t="s">
        <v>94</v>
      </c>
    </row>
    <row r="16" spans="1:1" x14ac:dyDescent="0.35">
      <c r="A16" s="9"/>
    </row>
    <row r="17" spans="1:1" ht="58" x14ac:dyDescent="0.35">
      <c r="A17" s="9" t="s">
        <v>95</v>
      </c>
    </row>
    <row r="18" spans="1:1" x14ac:dyDescent="0.35">
      <c r="A18" s="9"/>
    </row>
    <row r="19" spans="1:1" ht="72.5" x14ac:dyDescent="0.35">
      <c r="A19" s="9" t="s">
        <v>96</v>
      </c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ht="13.5" customHeight="1" x14ac:dyDescent="0.35">
      <c r="A25" s="4"/>
    </row>
    <row r="26" spans="1:1" ht="15.5" x14ac:dyDescent="0.3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9" ma:contentTypeDescription="Create a new document." ma:contentTypeScope="" ma:versionID="3ec29c7a6c07b6438e786b09081b0d67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2fe8c30230b478c4db1bfb55b5ac0d6e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ECB1F-DC29-40C0-B992-524DD0C6D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Návrh na plnenie kritérií </vt:lpstr>
      <vt:lpstr>Koneční užívatelia výhod</vt:lpstr>
      <vt:lpstr>Medzinárodné sankcie</vt:lpstr>
      <vt:lpstr>'Koneční užívatelia výhod'!Oblasť_tlače</vt:lpstr>
      <vt:lpstr>'Medzinárodné sankcie'!Oblasť_tlače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Drevová Adriana, Ing</cp:lastModifiedBy>
  <cp:revision/>
  <cp:lastPrinted>2024-04-09T11:11:04Z</cp:lastPrinted>
  <dcterms:created xsi:type="dcterms:W3CDTF">2022-09-22T09:41:16Z</dcterms:created>
  <dcterms:modified xsi:type="dcterms:W3CDTF">2024-04-09T11:12:19Z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