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9 - 2023 - 155. (Príprava) Registratúrny a DMS systém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1'!$B$1:$P$69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  <c r="O54" i="9" l="1"/>
  <c r="M54" i="9"/>
  <c r="N54" i="9" s="1"/>
  <c r="P54" i="9" s="1"/>
  <c r="O53" i="9"/>
  <c r="M53" i="9"/>
  <c r="N53" i="9" s="1"/>
  <c r="P53" i="9" s="1"/>
  <c r="O49" i="9"/>
  <c r="M49" i="9"/>
  <c r="N49" i="9" s="1"/>
  <c r="P49" i="9" s="1"/>
  <c r="O48" i="9"/>
  <c r="M48" i="9"/>
  <c r="N48" i="9" s="1"/>
  <c r="P48" i="9" s="1"/>
  <c r="O47" i="9"/>
  <c r="M47" i="9"/>
  <c r="N47" i="9" s="1"/>
  <c r="P47" i="9" s="1"/>
  <c r="O46" i="9"/>
  <c r="M46" i="9"/>
  <c r="N46" i="9" s="1"/>
  <c r="P46" i="9" s="1"/>
  <c r="O45" i="9"/>
  <c r="M45" i="9"/>
  <c r="N45" i="9" s="1"/>
  <c r="P45" i="9" s="1"/>
  <c r="O44" i="9"/>
  <c r="M44" i="9"/>
  <c r="N44" i="9" s="1"/>
  <c r="P44" i="9" s="1"/>
  <c r="O43" i="9"/>
  <c r="M43" i="9"/>
  <c r="N43" i="9" s="1"/>
  <c r="P43" i="9" s="1"/>
  <c r="O42" i="9"/>
  <c r="M42" i="9"/>
  <c r="N42" i="9" s="1"/>
  <c r="P42" i="9" s="1"/>
  <c r="O41" i="9"/>
  <c r="M41" i="9"/>
  <c r="N41" i="9" s="1"/>
  <c r="P41" i="9" s="1"/>
  <c r="O40" i="9"/>
  <c r="M40" i="9"/>
  <c r="N40" i="9" s="1"/>
  <c r="P40" i="9" s="1"/>
  <c r="O39" i="9"/>
  <c r="M39" i="9"/>
  <c r="N39" i="9" s="1"/>
  <c r="P39" i="9" s="1"/>
  <c r="O38" i="9"/>
  <c r="M38" i="9"/>
  <c r="N38" i="9" s="1"/>
  <c r="P38" i="9" s="1"/>
  <c r="O37" i="9"/>
  <c r="M37" i="9"/>
  <c r="N37" i="9" s="1"/>
  <c r="P37" i="9" s="1"/>
  <c r="O36" i="9"/>
  <c r="M36" i="9"/>
  <c r="N36" i="9" s="1"/>
  <c r="P36" i="9" s="1"/>
  <c r="O32" i="9"/>
  <c r="M32" i="9"/>
  <c r="N32" i="9" s="1"/>
  <c r="P32" i="9" s="1"/>
  <c r="O31" i="9"/>
  <c r="M31" i="9"/>
  <c r="N31" i="9" s="1"/>
  <c r="P31" i="9" s="1"/>
  <c r="O30" i="9"/>
  <c r="M30" i="9"/>
  <c r="N30" i="9" s="1"/>
  <c r="P30" i="9" s="1"/>
  <c r="O29" i="9"/>
  <c r="M29" i="9"/>
  <c r="N29" i="9" s="1"/>
  <c r="P29" i="9" s="1"/>
  <c r="O28" i="9"/>
  <c r="M28" i="9"/>
  <c r="N28" i="9" s="1"/>
  <c r="P28" i="9" s="1"/>
  <c r="O27" i="9"/>
  <c r="M27" i="9"/>
  <c r="N27" i="9" s="1"/>
  <c r="P27" i="9" s="1"/>
  <c r="O26" i="9"/>
  <c r="M26" i="9"/>
  <c r="N26" i="9" s="1"/>
  <c r="P26" i="9" s="1"/>
  <c r="O25" i="9"/>
  <c r="M25" i="9"/>
  <c r="N25" i="9" s="1"/>
  <c r="P25" i="9" s="1"/>
  <c r="O24" i="9"/>
  <c r="M24" i="9"/>
  <c r="N24" i="9" s="1"/>
  <c r="P24" i="9" s="1"/>
  <c r="O55" i="9"/>
  <c r="M55" i="9"/>
  <c r="N55" i="9" s="1"/>
  <c r="P55" i="9" s="1"/>
  <c r="M11" i="9"/>
  <c r="N11" i="9" s="1"/>
  <c r="P11" i="9" s="1"/>
  <c r="O11" i="9"/>
  <c r="O12" i="9"/>
  <c r="M12" i="9"/>
  <c r="N12" i="9" s="1"/>
  <c r="P12" i="9" s="1"/>
  <c r="O50" i="9"/>
  <c r="M50" i="9"/>
  <c r="N50" i="9" s="1"/>
  <c r="P50" i="9" s="1"/>
  <c r="O33" i="9"/>
  <c r="M33" i="9"/>
  <c r="N33" i="9" s="1"/>
  <c r="P33" i="9" s="1"/>
  <c r="O21" i="9"/>
  <c r="M21" i="9"/>
  <c r="N21" i="9" s="1"/>
  <c r="P21" i="9" s="1"/>
  <c r="O18" i="9"/>
  <c r="M18" i="9"/>
  <c r="N18" i="9" s="1"/>
  <c r="P18" i="9" s="1"/>
  <c r="O15" i="9"/>
  <c r="M15" i="9"/>
  <c r="N15" i="9" s="1"/>
  <c r="P15" i="9" s="1"/>
  <c r="J52" i="9"/>
  <c r="O52" i="9" s="1"/>
  <c r="J35" i="9"/>
  <c r="J23" i="9"/>
  <c r="O23" i="9" s="1"/>
  <c r="J10" i="9"/>
  <c r="O10" i="9" s="1"/>
  <c r="J20" i="9"/>
  <c r="J17" i="9"/>
  <c r="O17" i="9" s="1"/>
  <c r="J14" i="9"/>
  <c r="O14" i="9" s="1"/>
  <c r="O8" i="9"/>
  <c r="M8" i="9"/>
  <c r="N8" i="9" s="1"/>
  <c r="P8" i="9" s="1"/>
  <c r="M7" i="9"/>
  <c r="M52" i="9" l="1"/>
  <c r="N52" i="9" s="1"/>
  <c r="P52" i="9" s="1"/>
  <c r="O35" i="9"/>
  <c r="M35" i="9"/>
  <c r="N35" i="9" s="1"/>
  <c r="P35" i="9" s="1"/>
  <c r="M23" i="9"/>
  <c r="N23" i="9" s="1"/>
  <c r="P23" i="9" s="1"/>
  <c r="O20" i="9"/>
  <c r="M20" i="9"/>
  <c r="N20" i="9" s="1"/>
  <c r="P20" i="9" s="1"/>
  <c r="M17" i="9"/>
  <c r="N17" i="9"/>
  <c r="P17" i="9" s="1"/>
  <c r="M14" i="9"/>
  <c r="N14" i="9" s="1"/>
  <c r="P14" i="9" s="1"/>
  <c r="M10" i="9"/>
  <c r="N10" i="9" s="1"/>
  <c r="P10" i="9" s="1"/>
  <c r="N7" i="9" l="1"/>
  <c r="P7" i="9" s="1"/>
  <c r="P56" i="9" s="1"/>
  <c r="O7" i="9"/>
  <c r="O56" i="9" s="1"/>
</calcChain>
</file>

<file path=xl/sharedStrings.xml><?xml version="1.0" encoding="utf-8"?>
<sst xmlns="http://schemas.openxmlformats.org/spreadsheetml/2006/main" count="151" uniqueCount="98">
  <si>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</si>
  <si>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</si>
  <si>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</si>
  <si>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</si>
  <si>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</si>
  <si>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</si>
  <si>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</si>
  <si>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</si>
  <si>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</si>
  <si>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</si>
  <si>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</si>
  <si>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</si>
  <si>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</si>
  <si>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</si>
  <si>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</si>
  <si>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</si>
  <si>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</si>
  <si>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</si>
  <si>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</si>
  <si>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</si>
  <si>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</si>
  <si>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</si>
  <si>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</si>
  <si>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</si>
  <si>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</si>
  <si>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</si>
  <si>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</si>
  <si>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4.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</si>
  <si>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</si>
  <si>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- povinné údaje vyplní dodávateľ</t>
  </si>
  <si>
    <t>Poznámka: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</si>
  <si>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</si>
  <si>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Doplňujúce informácie:</t>
  </si>
  <si>
    <t>kalendárnych dní</t>
  </si>
  <si>
    <t>Systémová administrácia</t>
  </si>
  <si>
    <t>Modul denník</t>
  </si>
  <si>
    <t>Modul Workflow</t>
  </si>
  <si>
    <t>Modul Podateľňa</t>
  </si>
  <si>
    <t>Modul Výpravňa zásielok</t>
  </si>
  <si>
    <t>Prídavné funkcionality k Dokument Management Systému</t>
  </si>
  <si>
    <t>Implementačné a konfiguračné práce</t>
  </si>
  <si>
    <t>Servisná podpora</t>
  </si>
  <si>
    <t>Elektronický informačný (automatizovaný) systém na správu a riadenie dokumentov / registratúry</t>
  </si>
  <si>
    <t>2.</t>
  </si>
  <si>
    <t>3.</t>
  </si>
  <si>
    <t>5.</t>
  </si>
  <si>
    <t>6.</t>
  </si>
  <si>
    <t>7.</t>
  </si>
  <si>
    <t>8.</t>
  </si>
  <si>
    <t>Správca systému</t>
  </si>
  <si>
    <t>Registratúrny denník Plus</t>
  </si>
  <si>
    <t>Registratúrny denník- Tenký klient</t>
  </si>
  <si>
    <t>xxx</t>
  </si>
  <si>
    <t>Workflow procesy</t>
  </si>
  <si>
    <t>Podateľňa</t>
  </si>
  <si>
    <t>Výpravňa</t>
  </si>
  <si>
    <t>Registratúrne Stredisko- Unlimited</t>
  </si>
  <si>
    <t>Registratúrne Stredisko- Unlimited- Tenký klient (na základe analýzy sa upresní počet licencií)</t>
  </si>
  <si>
    <t>GDPR</t>
  </si>
  <si>
    <t>ÚPVS eID plus- rozšírenie</t>
  </si>
  <si>
    <t>Automatická evidencia mailov</t>
  </si>
  <si>
    <t>Synchronizér</t>
  </si>
  <si>
    <t>MessageCreator- rozšírenie</t>
  </si>
  <si>
    <t>API- štandardné- rozšírenie</t>
  </si>
  <si>
    <t>Elektronické podpisovanie</t>
  </si>
  <si>
    <t>Anonymizér (na počet užívateľov, ktorý anonymizujú dokumenty)  (na základe analýzy sa upresní počet licencií)</t>
  </si>
  <si>
    <t>Predimplementačná analýza</t>
  </si>
  <si>
    <t xml:space="preserve">Analýza, vytvorenie základných schvaľovacích procesov </t>
  </si>
  <si>
    <t>Implementácia štandardného riešenia</t>
  </si>
  <si>
    <t>Naplnenie číselníka– zoznam zamestnancov</t>
  </si>
  <si>
    <t>Naplnenie číselníka– zoznam org.útvarov</t>
  </si>
  <si>
    <t>Naplnenie číselníka– registratúrny plán</t>
  </si>
  <si>
    <t>Nastavenie práv pre jednotlivých užívateľov</t>
  </si>
  <si>
    <t>Školenie admin a 10 klúčových</t>
  </si>
  <si>
    <t>Metodická pomoc (na základe analýzy)</t>
  </si>
  <si>
    <t>Asistencia pri DIZ</t>
  </si>
  <si>
    <t>Migrácia dát (na základe analýzy)</t>
  </si>
  <si>
    <t>Prepájanie systémov pomocou API (na základe analýzy)</t>
  </si>
  <si>
    <t>Predpokladané cestovné náklady (2x BA-KE-BA,KE)</t>
  </si>
  <si>
    <t>Predpokladané ubytovacie náklady (podľa potreby)</t>
  </si>
  <si>
    <t>SLA- servisná podpora - 6 mesiacov, pri SLA 8/5</t>
  </si>
  <si>
    <t>SLA- servisná podpora - 42 mesiacov, pri SLA 8/5</t>
  </si>
  <si>
    <t>Licenčné poplatky (1 rok zdarma, 3 roky poplatky)  - predpokladaný podľa vyššie uvedených tabuliek s počtom licencií</t>
  </si>
  <si>
    <t>MD</t>
  </si>
  <si>
    <t>km</t>
  </si>
  <si>
    <t>mes.</t>
  </si>
  <si>
    <t>rok</t>
  </si>
  <si>
    <t>Termín dodania predmetu zákazky (riešenia)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</si>
  <si>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</si>
  <si>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</si>
  <si>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</si>
  <si>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</si>
  <si>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</si>
  <si>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</si>
  <si>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</si>
  <si>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</si>
  <si>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Záručná doba riešenia (zaplatením lic.poplatku sa predĺžuje
o dalších 12 mesiacov)</t>
  </si>
  <si>
    <t>Vypracovanie a schválenie analýzy a návrhu implementácie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</si>
</sst>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165" fontId="2" fillId="0" borderId="17" xfId="0" applyNumberFormat="1" applyFont="1" applyBorder="1" applyAlignment="1">
      <alignment horizontal="right" vertical="center" wrapText="1"/>
    </xf>
    <xf numFmtId="165" fontId="2" fillId="0" borderId="18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16" fontId="2" fillId="0" borderId="29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3" fontId="4" fillId="0" borderId="33" xfId="0" applyNumberFormat="1" applyFont="1" applyFill="1" applyBorder="1" applyAlignment="1">
      <alignment horizontal="center" vertical="center" wrapText="1"/>
    </xf>
    <xf numFmtId="16" fontId="2" fillId="0" borderId="34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3" fontId="4" fillId="0" borderId="38" xfId="0" applyNumberFormat="1" applyFont="1" applyFill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165" fontId="2" fillId="0" borderId="37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165" fontId="2" fillId="0" borderId="49" xfId="0" applyNumberFormat="1" applyFont="1" applyBorder="1" applyAlignment="1">
      <alignment horizontal="right" vertical="center" wrapText="1"/>
    </xf>
    <xf numFmtId="16" fontId="2" fillId="0" borderId="44" xfId="0" applyNumberFormat="1" applyFont="1" applyBorder="1" applyAlignment="1">
      <alignment horizontal="right" vertical="center" wrapText="1"/>
    </xf>
    <xf numFmtId="166" fontId="4" fillId="0" borderId="7" xfId="0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6" fontId="2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165" fontId="2" fillId="0" borderId="52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6" fontId="4" fillId="0" borderId="9" xfId="0" applyNumberFormat="1" applyFont="1" applyFill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5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2" fillId="0" borderId="45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165" fontId="2" fillId="0" borderId="44" xfId="0" applyNumberFormat="1" applyFont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center" wrapText="1"/>
    </xf>
    <xf numFmtId="16" fontId="2" fillId="0" borderId="23" xfId="0" applyNumberFormat="1" applyFont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4" fillId="0" borderId="5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0" fontId="2" fillId="0" borderId="65" xfId="0" applyNumberFormat="1" applyFont="1" applyFill="1" applyBorder="1" applyAlignment="1">
      <alignment horizontal="center" vertical="center" wrapText="1"/>
    </xf>
    <xf numFmtId="10" fontId="2" fillId="0" borderId="67" xfId="0" applyNumberFormat="1" applyFont="1" applyFill="1" applyBorder="1" applyAlignment="1">
      <alignment horizontal="center" vertical="center" wrapText="1"/>
    </xf>
    <xf numFmtId="10" fontId="2" fillId="0" borderId="69" xfId="0" applyNumberFormat="1" applyFont="1" applyFill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2" fillId="0" borderId="50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3" fontId="4" fillId="5" borderId="22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165" fontId="2" fillId="5" borderId="16" xfId="0" applyNumberFormat="1" applyFont="1" applyFill="1" applyBorder="1" applyAlignment="1">
      <alignment horizontal="right" vertical="center" wrapText="1"/>
    </xf>
    <xf numFmtId="165" fontId="2" fillId="5" borderId="15" xfId="0" applyNumberFormat="1" applyFont="1" applyFill="1" applyBorder="1" applyAlignment="1">
      <alignment horizontal="right" vertical="center" wrapText="1"/>
    </xf>
    <xf numFmtId="165" fontId="2" fillId="5" borderId="20" xfId="0" applyNumberFormat="1" applyFont="1" applyFill="1" applyBorder="1" applyAlignment="1">
      <alignment horizontal="right" vertical="center" wrapText="1"/>
    </xf>
    <xf numFmtId="165" fontId="2" fillId="5" borderId="19" xfId="0" applyNumberFormat="1" applyFont="1" applyFill="1" applyBorder="1" applyAlignment="1">
      <alignment horizontal="right" vertical="center" wrapText="1"/>
    </xf>
    <xf numFmtId="165" fontId="2" fillId="5" borderId="22" xfId="0" applyNumberFormat="1" applyFont="1" applyFill="1" applyBorder="1" applyAlignment="1">
      <alignment horizontal="right" vertical="center" wrapText="1"/>
    </xf>
    <xf numFmtId="16" fontId="2" fillId="0" borderId="44" xfId="0" applyNumberFormat="1" applyFont="1" applyFill="1" applyBorder="1" applyAlignment="1">
      <alignment horizontal="right" vertical="center" wrapText="1"/>
    </xf>
    <xf numFmtId="17" fontId="2" fillId="0" borderId="44" xfId="0" applyNumberFormat="1" applyFont="1" applyFill="1" applyBorder="1" applyAlignment="1">
      <alignment horizontal="right" vertical="center" wrapText="1"/>
    </xf>
    <xf numFmtId="17" fontId="2" fillId="0" borderId="34" xfId="0" applyNumberFormat="1" applyFont="1" applyFill="1" applyBorder="1" applyAlignment="1">
      <alignment horizontal="right" vertical="center" wrapText="1"/>
    </xf>
    <xf numFmtId="16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4" borderId="6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71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2" xfId="0" applyNumberFormat="1" applyFont="1" applyFill="1" applyBorder="1" applyAlignment="1">
      <alignment horizontal="center" vertical="top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9" fontId="2" fillId="5" borderId="15" xfId="0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9" fontId="2" fillId="0" borderId="42" xfId="0" applyNumberFormat="1" applyFont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9" fontId="2" fillId="0" borderId="62" xfId="0" applyNumberFormat="1" applyFont="1" applyBorder="1" applyAlignment="1">
      <alignment horizontal="center" vertical="center" wrapText="1"/>
    </xf>
    <xf numFmtId="9" fontId="2" fillId="0" borderId="60" xfId="0" applyNumberFormat="1" applyFont="1" applyBorder="1" applyAlignment="1">
      <alignment horizontal="center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9" fontId="2" fillId="0" borderId="61" xfId="0" applyNumberFormat="1" applyFont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160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91"/>
  <sheetViews>
    <sheetView showGridLines="0" tabSelected="1" zoomScaleNormal="100" workbookViewId="0"/>
  </sheetViews>
  <sheetFormatPr defaultRowHeight="12.75" x14ac:dyDescent="0.2"/>
  <cols>
    <col min="1" max="1" width="1" style="1" customWidth="1"/>
    <col min="2" max="2" width="6.5703125" style="1" customWidth="1"/>
    <col min="3" max="3" width="6.7109375" style="1" customWidth="1"/>
    <col min="4" max="4" width="26.85546875" style="1" customWidth="1"/>
    <col min="5" max="5" width="9.7109375" style="4" customWidth="1"/>
    <col min="6" max="6" width="10.7109375" style="4" customWidth="1"/>
    <col min="7" max="7" width="1.42578125" style="17" customWidth="1"/>
    <col min="8" max="8" width="20.7109375" style="4" customWidth="1"/>
    <col min="9" max="9" width="15.7109375" style="4" customWidth="1"/>
    <col min="10" max="10" width="18.7109375" style="12" customWidth="1"/>
    <col min="11" max="11" width="8.7109375" style="18" customWidth="1"/>
    <col min="12" max="12" width="2" style="18" customWidth="1"/>
    <col min="13" max="13" width="15.7109375" style="19" customWidth="1"/>
    <col min="14" max="14" width="18.7109375" style="20" customWidth="1"/>
    <col min="15" max="16" width="18.7109375" style="17" customWidth="1"/>
    <col min="17" max="17" width="2" style="17" customWidth="1"/>
    <col min="18" max="18" width="15.7109375" style="12" customWidth="1"/>
    <col min="19" max="19" width="15.7109375" style="20" customWidth="1"/>
    <col min="20" max="16384" width="9.140625" style="1"/>
  </cols>
  <sheetData>
    <row r="1" spans="2:19" s="2" customFormat="1" ht="20.100000000000001" customHeight="1" x14ac:dyDescent="0.25">
      <c r="B1" s="149" t="s">
        <v>31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5"/>
      <c r="R1" s="9"/>
      <c r="S1" s="12"/>
    </row>
    <row r="2" spans="2:19" s="2" customFormat="1" x14ac:dyDescent="0.25">
      <c r="B2" s="7"/>
      <c r="C2" s="7"/>
      <c r="E2" s="3"/>
      <c r="F2" s="3"/>
      <c r="G2" s="5"/>
      <c r="H2" s="3"/>
      <c r="I2" s="3"/>
      <c r="J2" s="9"/>
      <c r="K2" s="10"/>
      <c r="L2" s="10"/>
      <c r="M2" s="11"/>
      <c r="N2" s="12"/>
      <c r="O2" s="5"/>
      <c r="P2" s="5"/>
      <c r="Q2" s="5"/>
      <c r="R2" s="9"/>
      <c r="S2" s="12"/>
    </row>
    <row r="3" spans="2:19" s="2" customFormat="1" ht="20.100000000000001" customHeight="1" x14ac:dyDescent="0.2">
      <c r="B3" s="13" t="s">
        <v>9</v>
      </c>
      <c r="C3" s="13"/>
      <c r="E3" s="3"/>
      <c r="F3" s="3"/>
      <c r="G3" s="5"/>
      <c r="H3" s="3"/>
      <c r="I3" s="3"/>
      <c r="J3" s="9"/>
      <c r="K3" s="10"/>
      <c r="L3" s="10"/>
      <c r="M3" s="11"/>
      <c r="N3" s="12"/>
      <c r="O3" s="5"/>
      <c r="P3" s="5"/>
      <c r="Q3" s="5"/>
      <c r="R3" s="9"/>
      <c r="S3" s="12"/>
    </row>
    <row r="4" spans="2:19" s="2" customFormat="1" ht="24.95" customHeight="1" x14ac:dyDescent="0.25">
      <c r="B4" s="33" t="s">
        <v>42</v>
      </c>
      <c r="C4" s="14"/>
      <c r="E4" s="3"/>
      <c r="F4" s="3"/>
      <c r="G4" s="5"/>
      <c r="H4" s="3"/>
      <c r="I4" s="3"/>
      <c r="J4" s="9"/>
      <c r="K4" s="10"/>
      <c r="L4" s="10"/>
      <c r="M4" s="11"/>
      <c r="N4" s="12"/>
      <c r="O4" s="5"/>
      <c r="P4" s="5"/>
      <c r="Q4" s="5"/>
      <c r="R4" s="9"/>
      <c r="S4" s="12"/>
    </row>
    <row r="5" spans="2:19" s="2" customFormat="1" ht="24.95" customHeight="1" thickBot="1" x14ac:dyDescent="0.25">
      <c r="B5" s="43"/>
      <c r="C5" s="14"/>
      <c r="E5" s="3"/>
      <c r="F5" s="3"/>
      <c r="G5" s="5"/>
      <c r="H5" s="3"/>
      <c r="I5" s="3"/>
      <c r="J5" s="9"/>
      <c r="K5" s="10"/>
      <c r="L5" s="10"/>
      <c r="M5" s="11"/>
      <c r="N5" s="12"/>
      <c r="O5" s="5"/>
      <c r="P5" s="5"/>
      <c r="Q5" s="5"/>
      <c r="R5" s="9"/>
      <c r="S5" s="12"/>
    </row>
    <row r="6" spans="2:19" s="8" customFormat="1" ht="48.75" thickBot="1" x14ac:dyDescent="0.3">
      <c r="B6" s="30" t="s">
        <v>10</v>
      </c>
      <c r="C6" s="155" t="s">
        <v>1</v>
      </c>
      <c r="D6" s="156"/>
      <c r="E6" s="31" t="s">
        <v>11</v>
      </c>
      <c r="F6" s="32" t="s">
        <v>12</v>
      </c>
      <c r="G6" s="15"/>
      <c r="H6" s="34" t="s">
        <v>13</v>
      </c>
      <c r="I6" s="35" t="s">
        <v>14</v>
      </c>
      <c r="J6" s="38" t="s">
        <v>15</v>
      </c>
      <c r="K6" s="150" t="s">
        <v>16</v>
      </c>
      <c r="L6" s="150"/>
      <c r="M6" s="36" t="s">
        <v>17</v>
      </c>
      <c r="N6" s="95" t="s">
        <v>18</v>
      </c>
      <c r="O6" s="96" t="s">
        <v>19</v>
      </c>
      <c r="P6" s="37" t="s">
        <v>20</v>
      </c>
      <c r="Q6" s="81"/>
    </row>
    <row r="7" spans="2:19" s="2" customFormat="1" ht="44.1" customHeight="1" x14ac:dyDescent="0.25">
      <c r="B7" s="114" t="s">
        <v>2</v>
      </c>
      <c r="C7" s="157" t="s">
        <v>34</v>
      </c>
      <c r="D7" s="158"/>
      <c r="E7" s="115" t="s">
        <v>0</v>
      </c>
      <c r="F7" s="116">
        <v>1</v>
      </c>
      <c r="G7" s="16"/>
      <c r="H7" s="114" t="s">
        <v>52</v>
      </c>
      <c r="I7" s="117" t="s">
        <v>52</v>
      </c>
      <c r="J7" s="118">
        <f>SUM(J8)</f>
        <v>0</v>
      </c>
      <c r="K7" s="159"/>
      <c r="L7" s="159"/>
      <c r="M7" s="119">
        <f t="shared" ref="M7" si="0">J7*K7</f>
        <v>0</v>
      </c>
      <c r="N7" s="120">
        <f t="shared" ref="N7" si="1">J7+M7</f>
        <v>0</v>
      </c>
      <c r="O7" s="121">
        <f>J7*F7</f>
        <v>0</v>
      </c>
      <c r="P7" s="122">
        <f>N7*F7</f>
        <v>0</v>
      </c>
      <c r="Q7" s="16"/>
    </row>
    <row r="8" spans="2:19" s="2" customFormat="1" ht="44.1" customHeight="1" thickBot="1" x14ac:dyDescent="0.3">
      <c r="B8" s="49">
        <v>44927</v>
      </c>
      <c r="C8" s="165" t="s">
        <v>49</v>
      </c>
      <c r="D8" s="166"/>
      <c r="E8" s="50" t="s">
        <v>0</v>
      </c>
      <c r="F8" s="51">
        <v>1</v>
      </c>
      <c r="G8" s="16"/>
      <c r="H8" s="47"/>
      <c r="I8" s="48"/>
      <c r="J8" s="46"/>
      <c r="K8" s="171"/>
      <c r="L8" s="172"/>
      <c r="M8" s="45">
        <f t="shared" ref="M8:M11" si="2">J8*K8</f>
        <v>0</v>
      </c>
      <c r="N8" s="89">
        <f t="shared" ref="N8:N11" si="3">J8+M8</f>
        <v>0</v>
      </c>
      <c r="O8" s="93">
        <f>J8*F8</f>
        <v>0</v>
      </c>
      <c r="P8" s="82">
        <f>N8*F8</f>
        <v>0</v>
      </c>
      <c r="Q8" s="16"/>
    </row>
    <row r="9" spans="2:19" s="129" customFormat="1" ht="3" customHeight="1" thickBot="1" x14ac:dyDescent="0.3">
      <c r="B9" s="126"/>
      <c r="C9" s="77"/>
      <c r="D9" s="77"/>
      <c r="E9" s="5"/>
      <c r="F9" s="42"/>
      <c r="G9" s="16"/>
      <c r="H9" s="5"/>
      <c r="I9" s="5"/>
      <c r="J9" s="127"/>
      <c r="K9" s="128"/>
      <c r="L9" s="128"/>
      <c r="M9" s="127"/>
      <c r="N9" s="127"/>
      <c r="O9" s="127"/>
      <c r="P9" s="127"/>
      <c r="Q9" s="16"/>
    </row>
    <row r="10" spans="2:19" s="2" customFormat="1" ht="44.1" customHeight="1" x14ac:dyDescent="0.25">
      <c r="B10" s="114" t="s">
        <v>43</v>
      </c>
      <c r="C10" s="157" t="s">
        <v>35</v>
      </c>
      <c r="D10" s="158"/>
      <c r="E10" s="115" t="s">
        <v>0</v>
      </c>
      <c r="F10" s="116">
        <v>1</v>
      </c>
      <c r="G10" s="16"/>
      <c r="H10" s="114" t="s">
        <v>52</v>
      </c>
      <c r="I10" s="117" t="s">
        <v>52</v>
      </c>
      <c r="J10" s="118">
        <f>SUM(J11:J12)</f>
        <v>0</v>
      </c>
      <c r="K10" s="159"/>
      <c r="L10" s="159"/>
      <c r="M10" s="119">
        <f t="shared" si="2"/>
        <v>0</v>
      </c>
      <c r="N10" s="120">
        <f t="shared" si="3"/>
        <v>0</v>
      </c>
      <c r="O10" s="121">
        <f>J10*F10</f>
        <v>0</v>
      </c>
      <c r="P10" s="122">
        <f>N10*F10</f>
        <v>0</v>
      </c>
      <c r="Q10" s="16"/>
    </row>
    <row r="11" spans="2:19" s="2" customFormat="1" ht="44.1" customHeight="1" x14ac:dyDescent="0.25">
      <c r="B11" s="52">
        <v>44928</v>
      </c>
      <c r="C11" s="167" t="s">
        <v>50</v>
      </c>
      <c r="D11" s="168"/>
      <c r="E11" s="53" t="s">
        <v>0</v>
      </c>
      <c r="F11" s="54">
        <v>20</v>
      </c>
      <c r="G11" s="16"/>
      <c r="H11" s="62"/>
      <c r="I11" s="63"/>
      <c r="J11" s="59"/>
      <c r="K11" s="173"/>
      <c r="L11" s="174"/>
      <c r="M11" s="58">
        <f t="shared" si="2"/>
        <v>0</v>
      </c>
      <c r="N11" s="87">
        <f t="shared" si="3"/>
        <v>0</v>
      </c>
      <c r="O11" s="91">
        <f>J11*F11</f>
        <v>0</v>
      </c>
      <c r="P11" s="83">
        <f>N11*F11</f>
        <v>0</v>
      </c>
      <c r="Q11" s="16"/>
    </row>
    <row r="12" spans="2:19" s="2" customFormat="1" ht="44.1" customHeight="1" thickBot="1" x14ac:dyDescent="0.3">
      <c r="B12" s="55">
        <v>44959</v>
      </c>
      <c r="C12" s="169" t="s">
        <v>51</v>
      </c>
      <c r="D12" s="170"/>
      <c r="E12" s="56" t="s">
        <v>0</v>
      </c>
      <c r="F12" s="57">
        <v>60</v>
      </c>
      <c r="G12" s="16"/>
      <c r="H12" s="64"/>
      <c r="I12" s="65"/>
      <c r="J12" s="61"/>
      <c r="K12" s="175"/>
      <c r="L12" s="176"/>
      <c r="M12" s="60">
        <f t="shared" ref="M12" si="4">J12*K12</f>
        <v>0</v>
      </c>
      <c r="N12" s="88">
        <f t="shared" ref="N12" si="5">J12+M12</f>
        <v>0</v>
      </c>
      <c r="O12" s="92">
        <f>J12*F12</f>
        <v>0</v>
      </c>
      <c r="P12" s="84">
        <f>N12*F12</f>
        <v>0</v>
      </c>
      <c r="Q12" s="16"/>
    </row>
    <row r="13" spans="2:19" s="129" customFormat="1" ht="3" customHeight="1" thickBot="1" x14ac:dyDescent="0.3">
      <c r="B13" s="126"/>
      <c r="C13" s="77"/>
      <c r="D13" s="77"/>
      <c r="E13" s="5"/>
      <c r="F13" s="42"/>
      <c r="G13" s="16"/>
      <c r="H13" s="5"/>
      <c r="I13" s="5"/>
      <c r="J13" s="127"/>
      <c r="K13" s="128"/>
      <c r="L13" s="128"/>
      <c r="M13" s="127"/>
      <c r="N13" s="127"/>
      <c r="O13" s="127"/>
      <c r="P13" s="127"/>
      <c r="Q13" s="16"/>
    </row>
    <row r="14" spans="2:19" s="2" customFormat="1" ht="44.1" customHeight="1" x14ac:dyDescent="0.25">
      <c r="B14" s="114" t="s">
        <v>44</v>
      </c>
      <c r="C14" s="157" t="s">
        <v>36</v>
      </c>
      <c r="D14" s="158"/>
      <c r="E14" s="115" t="s">
        <v>0</v>
      </c>
      <c r="F14" s="116">
        <v>1</v>
      </c>
      <c r="G14" s="16"/>
      <c r="H14" s="114" t="s">
        <v>52</v>
      </c>
      <c r="I14" s="117" t="s">
        <v>52</v>
      </c>
      <c r="J14" s="118">
        <f>SUM(J15)</f>
        <v>0</v>
      </c>
      <c r="K14" s="159"/>
      <c r="L14" s="159"/>
      <c r="M14" s="119">
        <f t="shared" ref="M14:M15" si="6">J14*K14</f>
        <v>0</v>
      </c>
      <c r="N14" s="120">
        <f t="shared" ref="N14:N15" si="7">J14+M14</f>
        <v>0</v>
      </c>
      <c r="O14" s="121">
        <f>J14*F14</f>
        <v>0</v>
      </c>
      <c r="P14" s="122">
        <f>N14*F14</f>
        <v>0</v>
      </c>
      <c r="Q14" s="16"/>
    </row>
    <row r="15" spans="2:19" s="2" customFormat="1" ht="44.1" customHeight="1" thickBot="1" x14ac:dyDescent="0.3">
      <c r="B15" s="49">
        <v>44929</v>
      </c>
      <c r="C15" s="165" t="s">
        <v>53</v>
      </c>
      <c r="D15" s="166"/>
      <c r="E15" s="97" t="s">
        <v>0</v>
      </c>
      <c r="F15" s="51">
        <v>80</v>
      </c>
      <c r="G15" s="16"/>
      <c r="H15" s="47"/>
      <c r="I15" s="48"/>
      <c r="J15" s="46"/>
      <c r="K15" s="171"/>
      <c r="L15" s="172"/>
      <c r="M15" s="45">
        <f t="shared" si="6"/>
        <v>0</v>
      </c>
      <c r="N15" s="89">
        <f t="shared" si="7"/>
        <v>0</v>
      </c>
      <c r="O15" s="93">
        <f>J15*F15</f>
        <v>0</v>
      </c>
      <c r="P15" s="82">
        <f>N15*F15</f>
        <v>0</v>
      </c>
      <c r="Q15" s="16"/>
    </row>
    <row r="16" spans="2:19" s="80" customFormat="1" ht="3" customHeight="1" thickBot="1" x14ac:dyDescent="0.3">
      <c r="B16" s="76"/>
      <c r="C16" s="77"/>
      <c r="D16" s="77"/>
      <c r="E16" s="40"/>
      <c r="F16" s="42"/>
      <c r="G16" s="16"/>
      <c r="H16" s="40"/>
      <c r="I16" s="40"/>
      <c r="J16" s="78"/>
      <c r="K16" s="79"/>
      <c r="L16" s="79"/>
      <c r="M16" s="78"/>
      <c r="N16" s="78"/>
      <c r="O16" s="78"/>
      <c r="P16" s="78"/>
      <c r="Q16" s="16"/>
    </row>
    <row r="17" spans="2:17" s="2" customFormat="1" ht="44.1" customHeight="1" x14ac:dyDescent="0.25">
      <c r="B17" s="114" t="s">
        <v>27</v>
      </c>
      <c r="C17" s="157" t="s">
        <v>37</v>
      </c>
      <c r="D17" s="158"/>
      <c r="E17" s="115" t="s">
        <v>0</v>
      </c>
      <c r="F17" s="116">
        <v>1</v>
      </c>
      <c r="G17" s="16"/>
      <c r="H17" s="114" t="s">
        <v>52</v>
      </c>
      <c r="I17" s="117" t="s">
        <v>52</v>
      </c>
      <c r="J17" s="118">
        <f>SUM(J18)</f>
        <v>0</v>
      </c>
      <c r="K17" s="159"/>
      <c r="L17" s="159"/>
      <c r="M17" s="119">
        <f t="shared" ref="M17:M18" si="8">J17*K17</f>
        <v>0</v>
      </c>
      <c r="N17" s="120">
        <f t="shared" ref="N17:N18" si="9">J17+M17</f>
        <v>0</v>
      </c>
      <c r="O17" s="121">
        <f>J17*F17</f>
        <v>0</v>
      </c>
      <c r="P17" s="122">
        <f>N17*F17</f>
        <v>0</v>
      </c>
      <c r="Q17" s="16"/>
    </row>
    <row r="18" spans="2:17" s="2" customFormat="1" ht="44.1" customHeight="1" thickBot="1" x14ac:dyDescent="0.3">
      <c r="B18" s="98">
        <v>44930</v>
      </c>
      <c r="C18" s="165" t="s">
        <v>54</v>
      </c>
      <c r="D18" s="166"/>
      <c r="E18" s="99" t="s">
        <v>0</v>
      </c>
      <c r="F18" s="100">
        <v>4</v>
      </c>
      <c r="G18" s="16"/>
      <c r="H18" s="47"/>
      <c r="I18" s="48"/>
      <c r="J18" s="46"/>
      <c r="K18" s="171"/>
      <c r="L18" s="172"/>
      <c r="M18" s="45">
        <f t="shared" si="8"/>
        <v>0</v>
      </c>
      <c r="N18" s="89">
        <f t="shared" si="9"/>
        <v>0</v>
      </c>
      <c r="O18" s="93">
        <f>J18*F18</f>
        <v>0</v>
      </c>
      <c r="P18" s="82">
        <f>N18*F18</f>
        <v>0</v>
      </c>
      <c r="Q18" s="16"/>
    </row>
    <row r="19" spans="2:17" s="80" customFormat="1" ht="3" customHeight="1" thickBot="1" x14ac:dyDescent="0.3">
      <c r="B19" s="76"/>
      <c r="C19" s="77"/>
      <c r="D19" s="77"/>
      <c r="E19" s="40"/>
      <c r="F19" s="42"/>
      <c r="G19" s="16"/>
      <c r="H19" s="40"/>
      <c r="I19" s="40"/>
      <c r="J19" s="78"/>
      <c r="K19" s="79"/>
      <c r="L19" s="79"/>
      <c r="M19" s="78"/>
      <c r="N19" s="78"/>
      <c r="O19" s="78"/>
      <c r="P19" s="78"/>
      <c r="Q19" s="16"/>
    </row>
    <row r="20" spans="2:17" s="2" customFormat="1" ht="44.1" customHeight="1" x14ac:dyDescent="0.25">
      <c r="B20" s="114" t="s">
        <v>45</v>
      </c>
      <c r="C20" s="157" t="s">
        <v>38</v>
      </c>
      <c r="D20" s="158"/>
      <c r="E20" s="115" t="s">
        <v>0</v>
      </c>
      <c r="F20" s="116">
        <v>1</v>
      </c>
      <c r="G20" s="16"/>
      <c r="H20" s="114" t="s">
        <v>52</v>
      </c>
      <c r="I20" s="117" t="s">
        <v>52</v>
      </c>
      <c r="J20" s="118">
        <f>SUM(J21)</f>
        <v>0</v>
      </c>
      <c r="K20" s="159"/>
      <c r="L20" s="159"/>
      <c r="M20" s="119">
        <f t="shared" ref="M20:M21" si="10">J20*K20</f>
        <v>0</v>
      </c>
      <c r="N20" s="120">
        <f t="shared" ref="N20:N21" si="11">J20+M20</f>
        <v>0</v>
      </c>
      <c r="O20" s="121">
        <f>J20*F20</f>
        <v>0</v>
      </c>
      <c r="P20" s="122">
        <f>N20*F20</f>
        <v>0</v>
      </c>
      <c r="Q20" s="16"/>
    </row>
    <row r="21" spans="2:17" s="2" customFormat="1" ht="44.1" customHeight="1" thickBot="1" x14ac:dyDescent="0.3">
      <c r="B21" s="98">
        <v>44931</v>
      </c>
      <c r="C21" s="165" t="s">
        <v>55</v>
      </c>
      <c r="D21" s="166"/>
      <c r="E21" s="99" t="s">
        <v>0</v>
      </c>
      <c r="F21" s="100">
        <v>4</v>
      </c>
      <c r="G21" s="16"/>
      <c r="H21" s="47"/>
      <c r="I21" s="48"/>
      <c r="J21" s="46"/>
      <c r="K21" s="171"/>
      <c r="L21" s="172"/>
      <c r="M21" s="45">
        <f t="shared" si="10"/>
        <v>0</v>
      </c>
      <c r="N21" s="89">
        <f t="shared" si="11"/>
        <v>0</v>
      </c>
      <c r="O21" s="93">
        <f>J21*F21</f>
        <v>0</v>
      </c>
      <c r="P21" s="82">
        <f>N21*F21</f>
        <v>0</v>
      </c>
      <c r="Q21" s="16"/>
    </row>
    <row r="22" spans="2:17" s="80" customFormat="1" ht="3" customHeight="1" thickBot="1" x14ac:dyDescent="0.3">
      <c r="B22" s="76"/>
      <c r="C22" s="77"/>
      <c r="D22" s="77"/>
      <c r="E22" s="40"/>
      <c r="F22" s="42"/>
      <c r="G22" s="16"/>
      <c r="H22" s="40"/>
      <c r="I22" s="40"/>
      <c r="J22" s="78"/>
      <c r="K22" s="79"/>
      <c r="L22" s="79"/>
      <c r="M22" s="78"/>
      <c r="N22" s="78"/>
      <c r="O22" s="78"/>
      <c r="P22" s="78"/>
      <c r="Q22" s="16"/>
    </row>
    <row r="23" spans="2:17" s="2" customFormat="1" ht="44.1" customHeight="1" x14ac:dyDescent="0.25">
      <c r="B23" s="114" t="s">
        <v>46</v>
      </c>
      <c r="C23" s="157" t="s">
        <v>39</v>
      </c>
      <c r="D23" s="158"/>
      <c r="E23" s="115" t="s">
        <v>0</v>
      </c>
      <c r="F23" s="116">
        <v>1</v>
      </c>
      <c r="G23" s="16"/>
      <c r="H23" s="114" t="s">
        <v>52</v>
      </c>
      <c r="I23" s="117" t="s">
        <v>52</v>
      </c>
      <c r="J23" s="118">
        <f>SUM(J24:J33)</f>
        <v>0</v>
      </c>
      <c r="K23" s="159"/>
      <c r="L23" s="159"/>
      <c r="M23" s="119">
        <f t="shared" ref="M23:M32" si="12">J23*K23</f>
        <v>0</v>
      </c>
      <c r="N23" s="120">
        <f t="shared" ref="N23:N32" si="13">J23+M23</f>
        <v>0</v>
      </c>
      <c r="O23" s="121">
        <f t="shared" ref="O23:O33" si="14">J23*F23</f>
        <v>0</v>
      </c>
      <c r="P23" s="122">
        <f t="shared" ref="P23:P33" si="15">N23*F23</f>
        <v>0</v>
      </c>
      <c r="Q23" s="16"/>
    </row>
    <row r="24" spans="2:17" s="2" customFormat="1" ht="44.1" customHeight="1" x14ac:dyDescent="0.25">
      <c r="B24" s="52">
        <v>44932</v>
      </c>
      <c r="C24" s="167" t="s">
        <v>56</v>
      </c>
      <c r="D24" s="168"/>
      <c r="E24" s="72" t="s">
        <v>0</v>
      </c>
      <c r="F24" s="54">
        <v>2</v>
      </c>
      <c r="G24" s="16"/>
      <c r="H24" s="62"/>
      <c r="I24" s="63"/>
      <c r="J24" s="59"/>
      <c r="K24" s="173"/>
      <c r="L24" s="178"/>
      <c r="M24" s="111">
        <f t="shared" si="12"/>
        <v>0</v>
      </c>
      <c r="N24" s="87">
        <f t="shared" si="13"/>
        <v>0</v>
      </c>
      <c r="O24" s="91">
        <f t="shared" si="14"/>
        <v>0</v>
      </c>
      <c r="P24" s="83">
        <f t="shared" si="15"/>
        <v>0</v>
      </c>
      <c r="Q24" s="16"/>
    </row>
    <row r="25" spans="2:17" s="2" customFormat="1" ht="44.1" customHeight="1" x14ac:dyDescent="0.25">
      <c r="B25" s="70">
        <v>44963</v>
      </c>
      <c r="C25" s="181" t="s">
        <v>57</v>
      </c>
      <c r="D25" s="182"/>
      <c r="E25" s="73" t="s">
        <v>0</v>
      </c>
      <c r="F25" s="74">
        <v>10</v>
      </c>
      <c r="G25" s="16"/>
      <c r="H25" s="66"/>
      <c r="I25" s="67"/>
      <c r="J25" s="68"/>
      <c r="K25" s="179"/>
      <c r="L25" s="180"/>
      <c r="M25" s="112">
        <f t="shared" si="12"/>
        <v>0</v>
      </c>
      <c r="N25" s="90">
        <f t="shared" si="13"/>
        <v>0</v>
      </c>
      <c r="O25" s="94">
        <f t="shared" si="14"/>
        <v>0</v>
      </c>
      <c r="P25" s="85">
        <f t="shared" si="15"/>
        <v>0</v>
      </c>
      <c r="Q25" s="16"/>
    </row>
    <row r="26" spans="2:17" s="2" customFormat="1" ht="44.1" customHeight="1" x14ac:dyDescent="0.25">
      <c r="B26" s="70">
        <v>44991</v>
      </c>
      <c r="C26" s="181" t="s">
        <v>58</v>
      </c>
      <c r="D26" s="182"/>
      <c r="E26" s="73" t="s">
        <v>0</v>
      </c>
      <c r="F26" s="74">
        <v>80</v>
      </c>
      <c r="G26" s="16"/>
      <c r="H26" s="66"/>
      <c r="I26" s="67"/>
      <c r="J26" s="68"/>
      <c r="K26" s="179"/>
      <c r="L26" s="180"/>
      <c r="M26" s="112">
        <f t="shared" si="12"/>
        <v>0</v>
      </c>
      <c r="N26" s="90">
        <f t="shared" si="13"/>
        <v>0</v>
      </c>
      <c r="O26" s="94">
        <f t="shared" si="14"/>
        <v>0</v>
      </c>
      <c r="P26" s="85">
        <f t="shared" si="15"/>
        <v>0</v>
      </c>
      <c r="Q26" s="16"/>
    </row>
    <row r="27" spans="2:17" s="2" customFormat="1" ht="44.1" customHeight="1" x14ac:dyDescent="0.25">
      <c r="B27" s="70">
        <v>45022</v>
      </c>
      <c r="C27" s="181" t="s">
        <v>59</v>
      </c>
      <c r="D27" s="182"/>
      <c r="E27" s="73" t="s">
        <v>0</v>
      </c>
      <c r="F27" s="74">
        <v>20</v>
      </c>
      <c r="G27" s="16"/>
      <c r="H27" s="66"/>
      <c r="I27" s="67"/>
      <c r="J27" s="68"/>
      <c r="K27" s="179"/>
      <c r="L27" s="180"/>
      <c r="M27" s="112">
        <f t="shared" si="12"/>
        <v>0</v>
      </c>
      <c r="N27" s="90">
        <f t="shared" si="13"/>
        <v>0</v>
      </c>
      <c r="O27" s="94">
        <f t="shared" si="14"/>
        <v>0</v>
      </c>
      <c r="P27" s="85">
        <f t="shared" si="15"/>
        <v>0</v>
      </c>
      <c r="Q27" s="16"/>
    </row>
    <row r="28" spans="2:17" s="2" customFormat="1" ht="44.1" customHeight="1" x14ac:dyDescent="0.25">
      <c r="B28" s="70">
        <v>45052</v>
      </c>
      <c r="C28" s="181" t="s">
        <v>60</v>
      </c>
      <c r="D28" s="182"/>
      <c r="E28" s="73" t="s">
        <v>0</v>
      </c>
      <c r="F28" s="74">
        <v>20</v>
      </c>
      <c r="G28" s="16"/>
      <c r="H28" s="66"/>
      <c r="I28" s="67"/>
      <c r="J28" s="68"/>
      <c r="K28" s="179"/>
      <c r="L28" s="180"/>
      <c r="M28" s="112">
        <f t="shared" si="12"/>
        <v>0</v>
      </c>
      <c r="N28" s="90">
        <f t="shared" si="13"/>
        <v>0</v>
      </c>
      <c r="O28" s="94">
        <f t="shared" si="14"/>
        <v>0</v>
      </c>
      <c r="P28" s="85">
        <f t="shared" si="15"/>
        <v>0</v>
      </c>
      <c r="Q28" s="16"/>
    </row>
    <row r="29" spans="2:17" s="2" customFormat="1" ht="44.1" customHeight="1" x14ac:dyDescent="0.25">
      <c r="B29" s="70">
        <v>45083</v>
      </c>
      <c r="C29" s="181" t="s">
        <v>61</v>
      </c>
      <c r="D29" s="182"/>
      <c r="E29" s="73" t="s">
        <v>0</v>
      </c>
      <c r="F29" s="74">
        <v>1</v>
      </c>
      <c r="G29" s="16"/>
      <c r="H29" s="66"/>
      <c r="I29" s="67"/>
      <c r="J29" s="68"/>
      <c r="K29" s="179"/>
      <c r="L29" s="180"/>
      <c r="M29" s="112">
        <f t="shared" si="12"/>
        <v>0</v>
      </c>
      <c r="N29" s="90">
        <f t="shared" si="13"/>
        <v>0</v>
      </c>
      <c r="O29" s="94">
        <f t="shared" si="14"/>
        <v>0</v>
      </c>
      <c r="P29" s="85">
        <f t="shared" si="15"/>
        <v>0</v>
      </c>
      <c r="Q29" s="16"/>
    </row>
    <row r="30" spans="2:17" s="2" customFormat="1" ht="44.1" customHeight="1" x14ac:dyDescent="0.25">
      <c r="B30" s="70">
        <v>45113</v>
      </c>
      <c r="C30" s="181" t="s">
        <v>62</v>
      </c>
      <c r="D30" s="182"/>
      <c r="E30" s="73" t="s">
        <v>0</v>
      </c>
      <c r="F30" s="74">
        <v>1</v>
      </c>
      <c r="G30" s="16"/>
      <c r="H30" s="66"/>
      <c r="I30" s="67"/>
      <c r="J30" s="68"/>
      <c r="K30" s="179"/>
      <c r="L30" s="180"/>
      <c r="M30" s="112">
        <f t="shared" si="12"/>
        <v>0</v>
      </c>
      <c r="N30" s="90">
        <f t="shared" si="13"/>
        <v>0</v>
      </c>
      <c r="O30" s="94">
        <f t="shared" si="14"/>
        <v>0</v>
      </c>
      <c r="P30" s="85">
        <f t="shared" si="15"/>
        <v>0</v>
      </c>
      <c r="Q30" s="16"/>
    </row>
    <row r="31" spans="2:17" s="2" customFormat="1" ht="44.1" customHeight="1" x14ac:dyDescent="0.25">
      <c r="B31" s="70">
        <v>45144</v>
      </c>
      <c r="C31" s="181" t="s">
        <v>63</v>
      </c>
      <c r="D31" s="182"/>
      <c r="E31" s="73" t="s">
        <v>0</v>
      </c>
      <c r="F31" s="74">
        <v>1</v>
      </c>
      <c r="G31" s="16"/>
      <c r="H31" s="66"/>
      <c r="I31" s="67"/>
      <c r="J31" s="68"/>
      <c r="K31" s="179"/>
      <c r="L31" s="180"/>
      <c r="M31" s="112">
        <f t="shared" si="12"/>
        <v>0</v>
      </c>
      <c r="N31" s="90">
        <f t="shared" si="13"/>
        <v>0</v>
      </c>
      <c r="O31" s="94">
        <f t="shared" si="14"/>
        <v>0</v>
      </c>
      <c r="P31" s="85">
        <f t="shared" si="15"/>
        <v>0</v>
      </c>
      <c r="Q31" s="16"/>
    </row>
    <row r="32" spans="2:17" s="2" customFormat="1" ht="44.1" customHeight="1" x14ac:dyDescent="0.25">
      <c r="B32" s="70">
        <v>45175</v>
      </c>
      <c r="C32" s="181" t="s">
        <v>64</v>
      </c>
      <c r="D32" s="182"/>
      <c r="E32" s="73" t="s">
        <v>0</v>
      </c>
      <c r="F32" s="74">
        <v>80</v>
      </c>
      <c r="G32" s="16"/>
      <c r="H32" s="66"/>
      <c r="I32" s="67"/>
      <c r="J32" s="68"/>
      <c r="K32" s="179"/>
      <c r="L32" s="180"/>
      <c r="M32" s="112">
        <f t="shared" si="12"/>
        <v>0</v>
      </c>
      <c r="N32" s="90">
        <f t="shared" si="13"/>
        <v>0</v>
      </c>
      <c r="O32" s="94">
        <f t="shared" si="14"/>
        <v>0</v>
      </c>
      <c r="P32" s="85">
        <f t="shared" si="15"/>
        <v>0</v>
      </c>
      <c r="Q32" s="16"/>
    </row>
    <row r="33" spans="2:17" s="2" customFormat="1" ht="44.1" customHeight="1" thickBot="1" x14ac:dyDescent="0.3">
      <c r="B33" s="55">
        <v>45205</v>
      </c>
      <c r="C33" s="169" t="s">
        <v>65</v>
      </c>
      <c r="D33" s="170"/>
      <c r="E33" s="75" t="s">
        <v>0</v>
      </c>
      <c r="F33" s="57">
        <v>10</v>
      </c>
      <c r="G33" s="16"/>
      <c r="H33" s="64"/>
      <c r="I33" s="65"/>
      <c r="J33" s="61"/>
      <c r="K33" s="175"/>
      <c r="L33" s="177"/>
      <c r="M33" s="113">
        <f t="shared" ref="M33" si="16">J33*K33</f>
        <v>0</v>
      </c>
      <c r="N33" s="88">
        <f t="shared" ref="N33" si="17">J33+M33</f>
        <v>0</v>
      </c>
      <c r="O33" s="92">
        <f t="shared" si="14"/>
        <v>0</v>
      </c>
      <c r="P33" s="84">
        <f t="shared" si="15"/>
        <v>0</v>
      </c>
      <c r="Q33" s="16"/>
    </row>
    <row r="34" spans="2:17" s="80" customFormat="1" ht="3" customHeight="1" thickBot="1" x14ac:dyDescent="0.3">
      <c r="B34" s="76"/>
      <c r="C34" s="77"/>
      <c r="D34" s="77"/>
      <c r="E34" s="40"/>
      <c r="F34" s="42"/>
      <c r="G34" s="16"/>
      <c r="H34" s="40"/>
      <c r="I34" s="40"/>
      <c r="J34" s="78"/>
      <c r="K34" s="79"/>
      <c r="L34" s="79"/>
      <c r="M34" s="78"/>
      <c r="N34" s="78"/>
      <c r="O34" s="78"/>
      <c r="P34" s="78"/>
      <c r="Q34" s="16"/>
    </row>
    <row r="35" spans="2:17" s="2" customFormat="1" ht="44.1" customHeight="1" x14ac:dyDescent="0.25">
      <c r="B35" s="114" t="s">
        <v>47</v>
      </c>
      <c r="C35" s="157" t="s">
        <v>40</v>
      </c>
      <c r="D35" s="158"/>
      <c r="E35" s="115" t="s">
        <v>0</v>
      </c>
      <c r="F35" s="116">
        <v>1</v>
      </c>
      <c r="G35" s="16"/>
      <c r="H35" s="114" t="s">
        <v>52</v>
      </c>
      <c r="I35" s="117" t="s">
        <v>52</v>
      </c>
      <c r="J35" s="118">
        <f>SUM(J36:J50)</f>
        <v>0</v>
      </c>
      <c r="K35" s="159"/>
      <c r="L35" s="159"/>
      <c r="M35" s="119">
        <f t="shared" ref="M35:M49" si="18">J35*K35</f>
        <v>0</v>
      </c>
      <c r="N35" s="120">
        <f t="shared" ref="N35:N49" si="19">J35+M35</f>
        <v>0</v>
      </c>
      <c r="O35" s="121">
        <f t="shared" ref="O35:O50" si="20">J35*F35</f>
        <v>0</v>
      </c>
      <c r="P35" s="122">
        <f t="shared" ref="P35:P50" si="21">N35*F35</f>
        <v>0</v>
      </c>
      <c r="Q35" s="16"/>
    </row>
    <row r="36" spans="2:17" s="2" customFormat="1" ht="44.1" customHeight="1" x14ac:dyDescent="0.25">
      <c r="B36" s="52">
        <v>44933</v>
      </c>
      <c r="C36" s="181" t="s">
        <v>66</v>
      </c>
      <c r="D36" s="182"/>
      <c r="E36" s="72" t="s">
        <v>83</v>
      </c>
      <c r="F36" s="54">
        <v>25</v>
      </c>
      <c r="G36" s="16"/>
      <c r="H36" s="62"/>
      <c r="I36" s="63"/>
      <c r="J36" s="59"/>
      <c r="K36" s="179"/>
      <c r="L36" s="180"/>
      <c r="M36" s="58">
        <f t="shared" si="18"/>
        <v>0</v>
      </c>
      <c r="N36" s="87">
        <f t="shared" si="19"/>
        <v>0</v>
      </c>
      <c r="O36" s="91">
        <f t="shared" si="20"/>
        <v>0</v>
      </c>
      <c r="P36" s="83">
        <f t="shared" si="21"/>
        <v>0</v>
      </c>
      <c r="Q36" s="16"/>
    </row>
    <row r="37" spans="2:17" s="2" customFormat="1" ht="44.1" customHeight="1" x14ac:dyDescent="0.25">
      <c r="B37" s="70">
        <v>44964</v>
      </c>
      <c r="C37" s="183" t="s">
        <v>97</v>
      </c>
      <c r="D37" s="184"/>
      <c r="E37" s="73" t="s">
        <v>83</v>
      </c>
      <c r="F37" s="74">
        <v>5</v>
      </c>
      <c r="G37" s="16"/>
      <c r="H37" s="66"/>
      <c r="I37" s="67"/>
      <c r="J37" s="68"/>
      <c r="K37" s="179"/>
      <c r="L37" s="180"/>
      <c r="M37" s="69">
        <f t="shared" si="18"/>
        <v>0</v>
      </c>
      <c r="N37" s="90">
        <f t="shared" si="19"/>
        <v>0</v>
      </c>
      <c r="O37" s="94">
        <f t="shared" si="20"/>
        <v>0</v>
      </c>
      <c r="P37" s="85">
        <f t="shared" si="21"/>
        <v>0</v>
      </c>
      <c r="Q37" s="16"/>
    </row>
    <row r="38" spans="2:17" s="2" customFormat="1" ht="44.1" customHeight="1" x14ac:dyDescent="0.25">
      <c r="B38" s="70">
        <v>44992</v>
      </c>
      <c r="C38" s="181" t="s">
        <v>67</v>
      </c>
      <c r="D38" s="182"/>
      <c r="E38" s="73" t="s">
        <v>0</v>
      </c>
      <c r="F38" s="74">
        <v>5</v>
      </c>
      <c r="G38" s="16"/>
      <c r="H38" s="66"/>
      <c r="I38" s="67"/>
      <c r="J38" s="68"/>
      <c r="K38" s="179"/>
      <c r="L38" s="180"/>
      <c r="M38" s="69">
        <f t="shared" si="18"/>
        <v>0</v>
      </c>
      <c r="N38" s="90">
        <f t="shared" si="19"/>
        <v>0</v>
      </c>
      <c r="O38" s="94">
        <f t="shared" si="20"/>
        <v>0</v>
      </c>
      <c r="P38" s="85">
        <f t="shared" si="21"/>
        <v>0</v>
      </c>
      <c r="Q38" s="16"/>
    </row>
    <row r="39" spans="2:17" s="2" customFormat="1" ht="44.1" customHeight="1" x14ac:dyDescent="0.25">
      <c r="B39" s="70">
        <v>45023</v>
      </c>
      <c r="C39" s="181" t="s">
        <v>68</v>
      </c>
      <c r="D39" s="182"/>
      <c r="E39" s="73" t="s">
        <v>83</v>
      </c>
      <c r="F39" s="74">
        <v>45</v>
      </c>
      <c r="G39" s="16"/>
      <c r="H39" s="66"/>
      <c r="I39" s="67"/>
      <c r="J39" s="68"/>
      <c r="K39" s="179"/>
      <c r="L39" s="180"/>
      <c r="M39" s="69">
        <f t="shared" si="18"/>
        <v>0</v>
      </c>
      <c r="N39" s="90">
        <f t="shared" si="19"/>
        <v>0</v>
      </c>
      <c r="O39" s="94">
        <f t="shared" si="20"/>
        <v>0</v>
      </c>
      <c r="P39" s="85">
        <f t="shared" si="21"/>
        <v>0</v>
      </c>
      <c r="Q39" s="16"/>
    </row>
    <row r="40" spans="2:17" s="2" customFormat="1" ht="44.1" customHeight="1" x14ac:dyDescent="0.25">
      <c r="B40" s="123">
        <v>45053</v>
      </c>
      <c r="C40" s="181" t="s">
        <v>69</v>
      </c>
      <c r="D40" s="182"/>
      <c r="E40" s="73" t="s">
        <v>83</v>
      </c>
      <c r="F40" s="74">
        <v>1</v>
      </c>
      <c r="G40" s="16"/>
      <c r="H40" s="66"/>
      <c r="I40" s="67"/>
      <c r="J40" s="68"/>
      <c r="K40" s="179"/>
      <c r="L40" s="180"/>
      <c r="M40" s="69">
        <f t="shared" si="18"/>
        <v>0</v>
      </c>
      <c r="N40" s="90">
        <f t="shared" si="19"/>
        <v>0</v>
      </c>
      <c r="O40" s="94">
        <f t="shared" si="20"/>
        <v>0</v>
      </c>
      <c r="P40" s="85">
        <f t="shared" si="21"/>
        <v>0</v>
      </c>
      <c r="Q40" s="16"/>
    </row>
    <row r="41" spans="2:17" s="2" customFormat="1" ht="44.1" customHeight="1" x14ac:dyDescent="0.25">
      <c r="B41" s="123">
        <v>45084</v>
      </c>
      <c r="C41" s="181" t="s">
        <v>70</v>
      </c>
      <c r="D41" s="182"/>
      <c r="E41" s="73" t="s">
        <v>83</v>
      </c>
      <c r="F41" s="74">
        <v>1</v>
      </c>
      <c r="G41" s="16"/>
      <c r="H41" s="66"/>
      <c r="I41" s="67"/>
      <c r="J41" s="68"/>
      <c r="K41" s="179"/>
      <c r="L41" s="180"/>
      <c r="M41" s="69">
        <f t="shared" si="18"/>
        <v>0</v>
      </c>
      <c r="N41" s="90">
        <f t="shared" si="19"/>
        <v>0</v>
      </c>
      <c r="O41" s="94">
        <f t="shared" si="20"/>
        <v>0</v>
      </c>
      <c r="P41" s="85">
        <f t="shared" si="21"/>
        <v>0</v>
      </c>
      <c r="Q41" s="16"/>
    </row>
    <row r="42" spans="2:17" s="2" customFormat="1" ht="44.1" customHeight="1" x14ac:dyDescent="0.25">
      <c r="B42" s="123">
        <v>45114</v>
      </c>
      <c r="C42" s="181" t="s">
        <v>71</v>
      </c>
      <c r="D42" s="182"/>
      <c r="E42" s="73" t="s">
        <v>83</v>
      </c>
      <c r="F42" s="74">
        <v>1</v>
      </c>
      <c r="G42" s="16"/>
      <c r="H42" s="66"/>
      <c r="I42" s="67"/>
      <c r="J42" s="68"/>
      <c r="K42" s="179"/>
      <c r="L42" s="180"/>
      <c r="M42" s="69">
        <f t="shared" si="18"/>
        <v>0</v>
      </c>
      <c r="N42" s="90">
        <f t="shared" si="19"/>
        <v>0</v>
      </c>
      <c r="O42" s="94">
        <f t="shared" si="20"/>
        <v>0</v>
      </c>
      <c r="P42" s="85">
        <f t="shared" si="21"/>
        <v>0</v>
      </c>
      <c r="Q42" s="16"/>
    </row>
    <row r="43" spans="2:17" s="2" customFormat="1" ht="44.1" customHeight="1" x14ac:dyDescent="0.25">
      <c r="B43" s="123">
        <v>45145</v>
      </c>
      <c r="C43" s="181" t="s">
        <v>72</v>
      </c>
      <c r="D43" s="182"/>
      <c r="E43" s="73" t="s">
        <v>83</v>
      </c>
      <c r="F43" s="74">
        <v>1</v>
      </c>
      <c r="G43" s="16"/>
      <c r="H43" s="66"/>
      <c r="I43" s="67"/>
      <c r="J43" s="68"/>
      <c r="K43" s="179"/>
      <c r="L43" s="180"/>
      <c r="M43" s="69">
        <f t="shared" si="18"/>
        <v>0</v>
      </c>
      <c r="N43" s="90">
        <f t="shared" si="19"/>
        <v>0</v>
      </c>
      <c r="O43" s="94">
        <f t="shared" si="20"/>
        <v>0</v>
      </c>
      <c r="P43" s="85">
        <f t="shared" si="21"/>
        <v>0</v>
      </c>
      <c r="Q43" s="16"/>
    </row>
    <row r="44" spans="2:17" s="2" customFormat="1" ht="44.1" customHeight="1" x14ac:dyDescent="0.25">
      <c r="B44" s="123">
        <v>45176</v>
      </c>
      <c r="C44" s="181" t="s">
        <v>73</v>
      </c>
      <c r="D44" s="182"/>
      <c r="E44" s="73" t="s">
        <v>83</v>
      </c>
      <c r="F44" s="74">
        <v>5</v>
      </c>
      <c r="G44" s="16"/>
      <c r="H44" s="66"/>
      <c r="I44" s="67"/>
      <c r="J44" s="68"/>
      <c r="K44" s="179"/>
      <c r="L44" s="180"/>
      <c r="M44" s="69">
        <f t="shared" si="18"/>
        <v>0</v>
      </c>
      <c r="N44" s="90">
        <f t="shared" si="19"/>
        <v>0</v>
      </c>
      <c r="O44" s="94">
        <f t="shared" si="20"/>
        <v>0</v>
      </c>
      <c r="P44" s="85">
        <f t="shared" si="21"/>
        <v>0</v>
      </c>
      <c r="Q44" s="16"/>
    </row>
    <row r="45" spans="2:17" s="2" customFormat="1" ht="44.1" customHeight="1" x14ac:dyDescent="0.25">
      <c r="B45" s="123">
        <v>45206</v>
      </c>
      <c r="C45" s="181" t="s">
        <v>74</v>
      </c>
      <c r="D45" s="182"/>
      <c r="E45" s="73" t="s">
        <v>83</v>
      </c>
      <c r="F45" s="74">
        <v>5</v>
      </c>
      <c r="G45" s="16"/>
      <c r="H45" s="66"/>
      <c r="I45" s="67"/>
      <c r="J45" s="68"/>
      <c r="K45" s="179"/>
      <c r="L45" s="180"/>
      <c r="M45" s="69">
        <f t="shared" si="18"/>
        <v>0</v>
      </c>
      <c r="N45" s="90">
        <f t="shared" si="19"/>
        <v>0</v>
      </c>
      <c r="O45" s="94">
        <f t="shared" si="20"/>
        <v>0</v>
      </c>
      <c r="P45" s="85">
        <f t="shared" si="21"/>
        <v>0</v>
      </c>
      <c r="Q45" s="16"/>
    </row>
    <row r="46" spans="2:17" s="2" customFormat="1" ht="44.1" customHeight="1" x14ac:dyDescent="0.25">
      <c r="B46" s="123">
        <v>45237</v>
      </c>
      <c r="C46" s="181" t="s">
        <v>75</v>
      </c>
      <c r="D46" s="182"/>
      <c r="E46" s="73" t="s">
        <v>0</v>
      </c>
      <c r="F46" s="74">
        <v>1</v>
      </c>
      <c r="G46" s="16"/>
      <c r="H46" s="66"/>
      <c r="I46" s="67"/>
      <c r="J46" s="68"/>
      <c r="K46" s="179"/>
      <c r="L46" s="180"/>
      <c r="M46" s="69">
        <f t="shared" si="18"/>
        <v>0</v>
      </c>
      <c r="N46" s="90">
        <f t="shared" si="19"/>
        <v>0</v>
      </c>
      <c r="O46" s="94">
        <f t="shared" si="20"/>
        <v>0</v>
      </c>
      <c r="P46" s="85">
        <f t="shared" si="21"/>
        <v>0</v>
      </c>
      <c r="Q46" s="16"/>
    </row>
    <row r="47" spans="2:17" s="2" customFormat="1" ht="44.1" customHeight="1" x14ac:dyDescent="0.25">
      <c r="B47" s="123">
        <v>45267</v>
      </c>
      <c r="C47" s="181" t="s">
        <v>76</v>
      </c>
      <c r="D47" s="182"/>
      <c r="E47" s="73" t="s">
        <v>83</v>
      </c>
      <c r="F47" s="74">
        <v>5</v>
      </c>
      <c r="G47" s="16"/>
      <c r="H47" s="66"/>
      <c r="I47" s="67"/>
      <c r="J47" s="68"/>
      <c r="K47" s="179"/>
      <c r="L47" s="180"/>
      <c r="M47" s="69">
        <f t="shared" si="18"/>
        <v>0</v>
      </c>
      <c r="N47" s="90">
        <f t="shared" si="19"/>
        <v>0</v>
      </c>
      <c r="O47" s="94">
        <f t="shared" si="20"/>
        <v>0</v>
      </c>
      <c r="P47" s="85">
        <f t="shared" si="21"/>
        <v>0</v>
      </c>
      <c r="Q47" s="16"/>
    </row>
    <row r="48" spans="2:17" s="2" customFormat="1" ht="44.1" customHeight="1" x14ac:dyDescent="0.25">
      <c r="B48" s="124">
        <v>41456</v>
      </c>
      <c r="C48" s="181" t="s">
        <v>77</v>
      </c>
      <c r="D48" s="182"/>
      <c r="E48" s="73" t="s">
        <v>83</v>
      </c>
      <c r="F48" s="74">
        <v>5</v>
      </c>
      <c r="G48" s="16"/>
      <c r="H48" s="66"/>
      <c r="I48" s="67"/>
      <c r="J48" s="68"/>
      <c r="K48" s="179"/>
      <c r="L48" s="180"/>
      <c r="M48" s="69">
        <f t="shared" si="18"/>
        <v>0</v>
      </c>
      <c r="N48" s="90">
        <f t="shared" si="19"/>
        <v>0</v>
      </c>
      <c r="O48" s="94">
        <f t="shared" si="20"/>
        <v>0</v>
      </c>
      <c r="P48" s="85">
        <f t="shared" si="21"/>
        <v>0</v>
      </c>
      <c r="Q48" s="16"/>
    </row>
    <row r="49" spans="2:17" s="2" customFormat="1" ht="44.1" customHeight="1" x14ac:dyDescent="0.25">
      <c r="B49" s="124">
        <v>41821</v>
      </c>
      <c r="C49" s="181" t="s">
        <v>78</v>
      </c>
      <c r="D49" s="182"/>
      <c r="E49" s="73" t="s">
        <v>84</v>
      </c>
      <c r="F49" s="74">
        <v>2000</v>
      </c>
      <c r="G49" s="16"/>
      <c r="H49" s="66"/>
      <c r="I49" s="67"/>
      <c r="J49" s="68"/>
      <c r="K49" s="179"/>
      <c r="L49" s="180"/>
      <c r="M49" s="69">
        <f t="shared" si="18"/>
        <v>0</v>
      </c>
      <c r="N49" s="90">
        <f t="shared" si="19"/>
        <v>0</v>
      </c>
      <c r="O49" s="94">
        <f t="shared" si="20"/>
        <v>0</v>
      </c>
      <c r="P49" s="85">
        <f t="shared" si="21"/>
        <v>0</v>
      </c>
      <c r="Q49" s="16"/>
    </row>
    <row r="50" spans="2:17" s="2" customFormat="1" ht="44.1" customHeight="1" thickBot="1" x14ac:dyDescent="0.3">
      <c r="B50" s="125">
        <v>42186</v>
      </c>
      <c r="C50" s="169" t="s">
        <v>79</v>
      </c>
      <c r="D50" s="170"/>
      <c r="E50" s="75" t="s">
        <v>83</v>
      </c>
      <c r="F50" s="57">
        <v>10</v>
      </c>
      <c r="G50" s="16"/>
      <c r="H50" s="64"/>
      <c r="I50" s="65"/>
      <c r="J50" s="61"/>
      <c r="K50" s="175"/>
      <c r="L50" s="177"/>
      <c r="M50" s="60">
        <f t="shared" ref="M50" si="22">J50*K50</f>
        <v>0</v>
      </c>
      <c r="N50" s="88">
        <f t="shared" ref="N50" si="23">J50+M50</f>
        <v>0</v>
      </c>
      <c r="O50" s="92">
        <f t="shared" si="20"/>
        <v>0</v>
      </c>
      <c r="P50" s="84">
        <f t="shared" si="21"/>
        <v>0</v>
      </c>
      <c r="Q50" s="16"/>
    </row>
    <row r="51" spans="2:17" s="80" customFormat="1" ht="3" customHeight="1" thickBot="1" x14ac:dyDescent="0.3">
      <c r="B51" s="76"/>
      <c r="C51" s="77"/>
      <c r="D51" s="77"/>
      <c r="E51" s="40"/>
      <c r="F51" s="42"/>
      <c r="G51" s="16"/>
      <c r="H51" s="40"/>
      <c r="I51" s="40"/>
      <c r="J51" s="78"/>
      <c r="K51" s="79"/>
      <c r="L51" s="79"/>
      <c r="M51" s="78"/>
      <c r="N51" s="78"/>
      <c r="O51" s="78"/>
      <c r="P51" s="78"/>
      <c r="Q51" s="16"/>
    </row>
    <row r="52" spans="2:17" s="2" customFormat="1" ht="44.1" customHeight="1" x14ac:dyDescent="0.25">
      <c r="B52" s="114" t="s">
        <v>48</v>
      </c>
      <c r="C52" s="157" t="s">
        <v>41</v>
      </c>
      <c r="D52" s="158"/>
      <c r="E52" s="115" t="s">
        <v>0</v>
      </c>
      <c r="F52" s="116">
        <v>1</v>
      </c>
      <c r="G52" s="16"/>
      <c r="H52" s="114" t="s">
        <v>52</v>
      </c>
      <c r="I52" s="117" t="s">
        <v>52</v>
      </c>
      <c r="J52" s="118">
        <f>SUM(J53:J55)</f>
        <v>0</v>
      </c>
      <c r="K52" s="159"/>
      <c r="L52" s="159"/>
      <c r="M52" s="119">
        <f t="shared" ref="M52:M54" si="24">J52*K52</f>
        <v>0</v>
      </c>
      <c r="N52" s="120">
        <f t="shared" ref="N52:N54" si="25">J52+M52</f>
        <v>0</v>
      </c>
      <c r="O52" s="121">
        <f>J52*F52</f>
        <v>0</v>
      </c>
      <c r="P52" s="122">
        <f>N52*F52</f>
        <v>0</v>
      </c>
      <c r="Q52" s="16"/>
    </row>
    <row r="53" spans="2:17" s="2" customFormat="1" ht="44.1" customHeight="1" x14ac:dyDescent="0.25">
      <c r="B53" s="70">
        <v>44934</v>
      </c>
      <c r="C53" s="181" t="s">
        <v>80</v>
      </c>
      <c r="D53" s="182"/>
      <c r="E53" s="73" t="s">
        <v>85</v>
      </c>
      <c r="F53" s="74">
        <v>6</v>
      </c>
      <c r="G53" s="16"/>
      <c r="H53" s="66"/>
      <c r="I53" s="67"/>
      <c r="J53" s="68"/>
      <c r="K53" s="179"/>
      <c r="L53" s="180"/>
      <c r="M53" s="58">
        <f t="shared" si="24"/>
        <v>0</v>
      </c>
      <c r="N53" s="87">
        <f t="shared" si="25"/>
        <v>0</v>
      </c>
      <c r="O53" s="91">
        <f>J53*F53</f>
        <v>0</v>
      </c>
      <c r="P53" s="83">
        <f>N53*F53</f>
        <v>0</v>
      </c>
      <c r="Q53" s="16"/>
    </row>
    <row r="54" spans="2:17" s="2" customFormat="1" ht="44.1" customHeight="1" x14ac:dyDescent="0.25">
      <c r="B54" s="70">
        <v>44965</v>
      </c>
      <c r="C54" s="181" t="s">
        <v>81</v>
      </c>
      <c r="D54" s="182"/>
      <c r="E54" s="73" t="s">
        <v>85</v>
      </c>
      <c r="F54" s="74">
        <v>42</v>
      </c>
      <c r="G54" s="16"/>
      <c r="H54" s="66"/>
      <c r="I54" s="67"/>
      <c r="J54" s="68"/>
      <c r="K54" s="179"/>
      <c r="L54" s="180"/>
      <c r="M54" s="69">
        <f t="shared" si="24"/>
        <v>0</v>
      </c>
      <c r="N54" s="90">
        <f t="shared" si="25"/>
        <v>0</v>
      </c>
      <c r="O54" s="94">
        <f>J54*F54</f>
        <v>0</v>
      </c>
      <c r="P54" s="85">
        <f>N54*F54</f>
        <v>0</v>
      </c>
      <c r="Q54" s="16"/>
    </row>
    <row r="55" spans="2:17" s="2" customFormat="1" ht="53.25" customHeight="1" thickBot="1" x14ac:dyDescent="0.3">
      <c r="B55" s="55">
        <v>44993</v>
      </c>
      <c r="C55" s="169" t="s">
        <v>82</v>
      </c>
      <c r="D55" s="170"/>
      <c r="E55" s="75" t="s">
        <v>86</v>
      </c>
      <c r="F55" s="57">
        <v>3</v>
      </c>
      <c r="G55" s="16"/>
      <c r="H55" s="64"/>
      <c r="I55" s="65"/>
      <c r="J55" s="61"/>
      <c r="K55" s="175"/>
      <c r="L55" s="177"/>
      <c r="M55" s="60">
        <f t="shared" ref="M55" si="26">J55*K55</f>
        <v>0</v>
      </c>
      <c r="N55" s="88">
        <f t="shared" ref="N55" si="27">J55+M55</f>
        <v>0</v>
      </c>
      <c r="O55" s="92">
        <f>J55*F55</f>
        <v>0</v>
      </c>
      <c r="P55" s="84">
        <f>N55*F55</f>
        <v>0</v>
      </c>
      <c r="Q55" s="16"/>
    </row>
    <row r="56" spans="2:17" s="2" customFormat="1" ht="43.5" customHeight="1" thickBot="1" x14ac:dyDescent="0.3">
      <c r="B56" s="40"/>
      <c r="C56" s="41"/>
      <c r="D56" s="41"/>
      <c r="E56" s="40"/>
      <c r="F56" s="42"/>
      <c r="G56" s="42"/>
      <c r="H56" s="42"/>
      <c r="I56" s="42"/>
      <c r="J56" s="42"/>
      <c r="K56" s="42"/>
      <c r="L56" s="42"/>
      <c r="M56" s="42"/>
      <c r="N56" s="42"/>
      <c r="O56" s="71">
        <f>O7+O10+O14+O17+O20+O23+O35+O52</f>
        <v>0</v>
      </c>
      <c r="P56" s="86">
        <f>P7+P10+P14+P17+P20+P23+P35+P52</f>
        <v>0</v>
      </c>
      <c r="Q56" s="16"/>
    </row>
    <row r="58" spans="2:17" ht="16.5" customHeight="1" thickBot="1" x14ac:dyDescent="0.25">
      <c r="B58" s="39" t="s">
        <v>32</v>
      </c>
      <c r="C58" s="21"/>
      <c r="D58" s="22"/>
      <c r="E58" s="1"/>
      <c r="F58" s="23"/>
      <c r="G58" s="23"/>
      <c r="H58" s="24"/>
      <c r="I58" s="23"/>
      <c r="J58" s="4"/>
      <c r="K58" s="4"/>
      <c r="L58" s="4"/>
      <c r="M58" s="4"/>
      <c r="N58" s="4"/>
      <c r="O58" s="4"/>
      <c r="P58" s="4"/>
      <c r="Q58" s="23"/>
    </row>
    <row r="59" spans="2:17" ht="30" customHeight="1" x14ac:dyDescent="0.2">
      <c r="B59" s="101">
        <v>1</v>
      </c>
      <c r="C59" s="151" t="s">
        <v>87</v>
      </c>
      <c r="D59" s="151"/>
      <c r="E59" s="151"/>
      <c r="F59" s="152"/>
      <c r="G59" s="102"/>
      <c r="H59" s="101"/>
      <c r="I59" s="105" t="s">
        <v>33</v>
      </c>
      <c r="K59" s="1"/>
      <c r="L59" s="28" t="s">
        <v>22</v>
      </c>
      <c r="M59" s="146"/>
      <c r="N59" s="146"/>
      <c r="O59" s="146"/>
      <c r="P59" s="4"/>
      <c r="Q59" s="25"/>
    </row>
    <row r="60" spans="2:17" ht="30" customHeight="1" x14ac:dyDescent="0.2">
      <c r="B60" s="103">
        <v>2</v>
      </c>
      <c r="C60" s="153" t="s">
        <v>96</v>
      </c>
      <c r="D60" s="153"/>
      <c r="E60" s="153"/>
      <c r="F60" s="154"/>
      <c r="G60" s="102"/>
      <c r="H60" s="103"/>
      <c r="I60" s="106" t="s">
        <v>23</v>
      </c>
      <c r="K60" s="1"/>
      <c r="L60" s="28" t="s">
        <v>21</v>
      </c>
      <c r="M60" s="144"/>
      <c r="N60" s="144"/>
      <c r="O60" s="144"/>
    </row>
    <row r="61" spans="2:17" ht="30" customHeight="1" x14ac:dyDescent="0.2">
      <c r="B61" s="103">
        <v>3</v>
      </c>
      <c r="C61" s="153" t="s">
        <v>24</v>
      </c>
      <c r="D61" s="153"/>
      <c r="E61" s="153"/>
      <c r="F61" s="154"/>
      <c r="G61" s="102"/>
      <c r="H61" s="107"/>
      <c r="I61" s="106" t="s">
        <v>25</v>
      </c>
      <c r="K61" s="1"/>
      <c r="L61" s="1"/>
      <c r="M61" s="1"/>
      <c r="N61" s="4"/>
      <c r="O61" s="4"/>
    </row>
    <row r="62" spans="2:17" ht="30" customHeight="1" x14ac:dyDescent="0.2">
      <c r="B62" s="163" t="s">
        <v>27</v>
      </c>
      <c r="C62" s="132" t="s">
        <v>28</v>
      </c>
      <c r="D62" s="133"/>
      <c r="E62" s="138" t="s">
        <v>88</v>
      </c>
      <c r="F62" s="139"/>
      <c r="G62" s="102"/>
      <c r="H62" s="108"/>
      <c r="I62" s="160" t="s">
        <v>26</v>
      </c>
      <c r="K62" s="1"/>
      <c r="L62" s="28" t="s">
        <v>3</v>
      </c>
      <c r="M62" s="144"/>
      <c r="N62" s="144"/>
      <c r="O62" s="4"/>
    </row>
    <row r="63" spans="2:17" ht="30" customHeight="1" x14ac:dyDescent="0.2">
      <c r="B63" s="163"/>
      <c r="C63" s="134"/>
      <c r="D63" s="135"/>
      <c r="E63" s="140" t="s">
        <v>89</v>
      </c>
      <c r="F63" s="141"/>
      <c r="G63" s="102"/>
      <c r="H63" s="109"/>
      <c r="I63" s="161"/>
      <c r="K63" s="1"/>
      <c r="L63" s="28" t="s">
        <v>5</v>
      </c>
      <c r="M63" s="148"/>
      <c r="N63" s="148"/>
      <c r="O63" s="1"/>
    </row>
    <row r="64" spans="2:17" ht="30" customHeight="1" x14ac:dyDescent="0.2">
      <c r="B64" s="163"/>
      <c r="C64" s="134"/>
      <c r="D64" s="135"/>
      <c r="E64" s="140" t="s">
        <v>90</v>
      </c>
      <c r="F64" s="141"/>
      <c r="G64" s="102"/>
      <c r="H64" s="109"/>
      <c r="I64" s="161"/>
      <c r="K64" s="6"/>
      <c r="L64" s="6"/>
      <c r="M64" s="6"/>
      <c r="N64" s="6"/>
      <c r="O64" s="6"/>
    </row>
    <row r="65" spans="2:19" ht="30" customHeight="1" x14ac:dyDescent="0.2">
      <c r="B65" s="163"/>
      <c r="C65" s="134"/>
      <c r="D65" s="135"/>
      <c r="E65" s="140" t="s">
        <v>91</v>
      </c>
      <c r="F65" s="141"/>
      <c r="H65" s="109"/>
      <c r="I65" s="161"/>
      <c r="K65" s="1"/>
      <c r="L65" s="1"/>
      <c r="M65" s="1"/>
      <c r="N65" s="4"/>
      <c r="O65" s="4"/>
    </row>
    <row r="66" spans="2:19" ht="30" customHeight="1" x14ac:dyDescent="0.25">
      <c r="B66" s="163"/>
      <c r="C66" s="134"/>
      <c r="D66" s="135"/>
      <c r="E66" s="140" t="s">
        <v>92</v>
      </c>
      <c r="F66" s="141"/>
      <c r="H66" s="109"/>
      <c r="I66" s="161"/>
      <c r="K66" s="1"/>
      <c r="L66" s="27" t="s">
        <v>4</v>
      </c>
      <c r="M66" s="147"/>
      <c r="N66" s="147"/>
      <c r="O66" s="1"/>
    </row>
    <row r="67" spans="2:19" ht="30" customHeight="1" x14ac:dyDescent="0.2">
      <c r="B67" s="163"/>
      <c r="C67" s="134"/>
      <c r="D67" s="135"/>
      <c r="E67" s="140" t="s">
        <v>93</v>
      </c>
      <c r="F67" s="141"/>
      <c r="G67" s="104"/>
      <c r="H67" s="109"/>
      <c r="I67" s="161"/>
      <c r="K67" s="1"/>
      <c r="L67" s="28" t="s">
        <v>6</v>
      </c>
      <c r="M67" s="146"/>
      <c r="N67" s="146"/>
      <c r="O67" s="1"/>
    </row>
    <row r="68" spans="2:19" ht="30" customHeight="1" x14ac:dyDescent="0.2">
      <c r="B68" s="163"/>
      <c r="C68" s="134"/>
      <c r="D68" s="135"/>
      <c r="E68" s="140" t="s">
        <v>94</v>
      </c>
      <c r="F68" s="141"/>
      <c r="G68" s="104"/>
      <c r="H68" s="109"/>
      <c r="I68" s="161"/>
      <c r="K68" s="145" t="s">
        <v>7</v>
      </c>
      <c r="L68" s="145"/>
      <c r="M68" s="144"/>
      <c r="N68" s="144"/>
      <c r="O68" s="1"/>
      <c r="S68" s="1"/>
    </row>
    <row r="69" spans="2:19" ht="30" customHeight="1" thickBot="1" x14ac:dyDescent="0.25">
      <c r="B69" s="164"/>
      <c r="C69" s="136"/>
      <c r="D69" s="137"/>
      <c r="E69" s="142" t="s">
        <v>95</v>
      </c>
      <c r="F69" s="143"/>
      <c r="G69" s="104"/>
      <c r="H69" s="110"/>
      <c r="I69" s="162"/>
      <c r="K69" s="1"/>
      <c r="L69" s="28" t="s">
        <v>8</v>
      </c>
      <c r="M69" s="28"/>
      <c r="N69" s="28"/>
      <c r="O69" s="28"/>
      <c r="S69" s="1"/>
    </row>
    <row r="70" spans="2:19" s="6" customFormat="1" ht="30" customHeight="1" x14ac:dyDescent="0.2">
      <c r="C70" s="13" t="s">
        <v>30</v>
      </c>
      <c r="D70" s="28"/>
    </row>
    <row r="71" spans="2:19" ht="30" customHeight="1" x14ac:dyDescent="0.2">
      <c r="B71" s="130"/>
      <c r="C71" s="131"/>
      <c r="D71" s="44" t="s">
        <v>29</v>
      </c>
      <c r="I71" s="1"/>
      <c r="J71" s="1"/>
      <c r="K71" s="1"/>
      <c r="L71" s="1"/>
      <c r="M71" s="1"/>
      <c r="N71" s="1"/>
      <c r="O71" s="1"/>
      <c r="P71" s="1"/>
    </row>
    <row r="72" spans="2:19" ht="30" customHeight="1" x14ac:dyDescent="0.2">
      <c r="G72" s="1"/>
      <c r="H72" s="1"/>
      <c r="J72" s="4"/>
      <c r="K72" s="4"/>
      <c r="L72" s="4"/>
      <c r="M72" s="4"/>
    </row>
    <row r="73" spans="2:19" ht="30" customHeight="1" x14ac:dyDescent="0.2">
      <c r="G73" s="1"/>
      <c r="H73" s="1"/>
      <c r="J73" s="4"/>
      <c r="K73" s="4"/>
      <c r="L73" s="4"/>
      <c r="M73" s="4"/>
    </row>
    <row r="74" spans="2:19" ht="30" customHeight="1" x14ac:dyDescent="0.2">
      <c r="G74" s="1"/>
      <c r="H74" s="1"/>
      <c r="J74" s="4"/>
      <c r="K74" s="4"/>
      <c r="L74" s="4"/>
      <c r="M74" s="4"/>
    </row>
    <row r="75" spans="2:19" ht="30" customHeight="1" x14ac:dyDescent="0.2">
      <c r="G75" s="28"/>
      <c r="H75" s="1"/>
      <c r="J75" s="4"/>
      <c r="K75" s="4"/>
      <c r="L75" s="4"/>
      <c r="M75" s="4"/>
    </row>
    <row r="76" spans="2:19" ht="30" customHeight="1" x14ac:dyDescent="0.2">
      <c r="C76" s="28"/>
      <c r="D76" s="28"/>
      <c r="E76" s="28"/>
      <c r="F76" s="28"/>
      <c r="G76" s="28"/>
      <c r="H76" s="1"/>
      <c r="J76" s="4"/>
      <c r="K76" s="4"/>
      <c r="L76" s="4"/>
      <c r="M76" s="4"/>
    </row>
    <row r="77" spans="2:19" ht="30" customHeight="1" x14ac:dyDescent="0.2">
      <c r="E77" s="28"/>
      <c r="F77" s="28"/>
      <c r="G77" s="28"/>
      <c r="H77" s="1"/>
      <c r="J77" s="4"/>
      <c r="K77" s="4"/>
      <c r="L77" s="4"/>
      <c r="M77" s="4"/>
    </row>
    <row r="78" spans="2:19" ht="30" customHeight="1" x14ac:dyDescent="0.2">
      <c r="E78" s="28"/>
      <c r="F78" s="28"/>
      <c r="G78" s="28"/>
      <c r="H78" s="1"/>
      <c r="J78" s="4"/>
      <c r="K78" s="4"/>
      <c r="L78" s="4"/>
      <c r="M78" s="4"/>
    </row>
    <row r="79" spans="2:19" ht="30" customHeight="1" x14ac:dyDescent="0.2">
      <c r="C79" s="28"/>
      <c r="D79" s="28"/>
      <c r="E79" s="28"/>
      <c r="F79" s="28"/>
      <c r="G79" s="28"/>
      <c r="H79" s="1"/>
      <c r="J79" s="4"/>
      <c r="K79" s="4"/>
      <c r="L79" s="4"/>
      <c r="M79" s="4"/>
    </row>
    <row r="80" spans="2:19" ht="30" customHeight="1" x14ac:dyDescent="0.2">
      <c r="E80" s="28"/>
      <c r="F80" s="28"/>
      <c r="G80" s="28"/>
      <c r="H80" s="1"/>
      <c r="J80" s="4"/>
      <c r="K80" s="4"/>
      <c r="L80" s="4"/>
      <c r="M80" s="4"/>
    </row>
    <row r="81" spans="5:13" ht="30" customHeight="1" x14ac:dyDescent="0.2">
      <c r="E81" s="28"/>
      <c r="F81" s="28"/>
      <c r="G81" s="28"/>
      <c r="H81" s="1"/>
      <c r="J81" s="4"/>
      <c r="K81" s="4"/>
      <c r="L81" s="4"/>
      <c r="M81" s="4"/>
    </row>
    <row r="82" spans="5:13" ht="30" customHeight="1" x14ac:dyDescent="0.2">
      <c r="E82" s="1"/>
      <c r="F82" s="1"/>
      <c r="G82" s="1"/>
      <c r="H82" s="1"/>
      <c r="J82" s="4"/>
      <c r="K82" s="4"/>
      <c r="L82" s="4"/>
      <c r="M82" s="4"/>
    </row>
    <row r="83" spans="5:13" ht="30" customHeight="1" x14ac:dyDescent="0.2"/>
    <row r="84" spans="5:13" ht="30" customHeight="1" x14ac:dyDescent="0.2"/>
    <row r="85" spans="5:13" ht="30" customHeight="1" x14ac:dyDescent="0.2">
      <c r="H85" s="26"/>
      <c r="I85" s="26"/>
    </row>
    <row r="86" spans="5:13" ht="30" customHeight="1" x14ac:dyDescent="0.2">
      <c r="H86" s="29"/>
      <c r="I86" s="29"/>
    </row>
    <row r="87" spans="5:13" ht="30" customHeight="1" x14ac:dyDescent="0.2">
      <c r="H87" s="29"/>
      <c r="I87" s="29"/>
    </row>
    <row r="88" spans="5:13" ht="30" customHeight="1" x14ac:dyDescent="0.2">
      <c r="H88" s="29"/>
      <c r="I88" s="29"/>
    </row>
    <row r="89" spans="5:13" ht="30" customHeight="1" x14ac:dyDescent="0.2">
      <c r="H89" s="29"/>
      <c r="I89" s="29"/>
    </row>
    <row r="90" spans="5:13" ht="30" customHeight="1" x14ac:dyDescent="0.2"/>
    <row r="91" spans="5:13" ht="30" customHeight="1" x14ac:dyDescent="0.2"/>
  </sheetData>
  <mergeCells count="110"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K39:L39"/>
    <mergeCell ref="K40:L40"/>
    <mergeCell ref="K41:L41"/>
    <mergeCell ref="K42:L42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0:D30"/>
    <mergeCell ref="C31:D31"/>
    <mergeCell ref="C32:D32"/>
    <mergeCell ref="C35:D35"/>
    <mergeCell ref="C33:D33"/>
    <mergeCell ref="C39:D39"/>
    <mergeCell ref="C40:D40"/>
    <mergeCell ref="K33:L33"/>
    <mergeCell ref="K50:L50"/>
    <mergeCell ref="K55:L55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6:L36"/>
    <mergeCell ref="K37:L37"/>
    <mergeCell ref="K35:L35"/>
    <mergeCell ref="K48:L48"/>
    <mergeCell ref="K49:L49"/>
    <mergeCell ref="K53:L53"/>
    <mergeCell ref="K54:L54"/>
    <mergeCell ref="K43:L43"/>
    <mergeCell ref="K44:L44"/>
    <mergeCell ref="K45:L45"/>
    <mergeCell ref="K46:L46"/>
    <mergeCell ref="K47:L47"/>
    <mergeCell ref="K38:L38"/>
    <mergeCell ref="K11:L11"/>
    <mergeCell ref="K12:L12"/>
    <mergeCell ref="C20:D20"/>
    <mergeCell ref="K20:L20"/>
    <mergeCell ref="C23:D23"/>
    <mergeCell ref="K23:L23"/>
    <mergeCell ref="C10:D10"/>
    <mergeCell ref="K10:L10"/>
    <mergeCell ref="C14:D14"/>
    <mergeCell ref="K14:L14"/>
    <mergeCell ref="C17:D17"/>
    <mergeCell ref="K17:L17"/>
    <mergeCell ref="K15:L15"/>
    <mergeCell ref="K18:L18"/>
    <mergeCell ref="K21:L21"/>
    <mergeCell ref="C15:D15"/>
    <mergeCell ref="C18:D18"/>
    <mergeCell ref="C21:D21"/>
    <mergeCell ref="M68:N68"/>
    <mergeCell ref="K68:L68"/>
    <mergeCell ref="M67:N67"/>
    <mergeCell ref="M66:N66"/>
    <mergeCell ref="M63:N63"/>
    <mergeCell ref="B1:P1"/>
    <mergeCell ref="M62:N62"/>
    <mergeCell ref="K6:L6"/>
    <mergeCell ref="C59:F59"/>
    <mergeCell ref="C60:F60"/>
    <mergeCell ref="C6:D6"/>
    <mergeCell ref="C61:F61"/>
    <mergeCell ref="M59:O59"/>
    <mergeCell ref="C52:D52"/>
    <mergeCell ref="K52:L52"/>
    <mergeCell ref="M60:O60"/>
    <mergeCell ref="C7:D7"/>
    <mergeCell ref="K7:L7"/>
    <mergeCell ref="I62:I69"/>
    <mergeCell ref="B62:B69"/>
    <mergeCell ref="C8:D8"/>
    <mergeCell ref="C11:D11"/>
    <mergeCell ref="C12:D12"/>
    <mergeCell ref="K8:L8"/>
    <mergeCell ref="B71:C71"/>
    <mergeCell ref="C62:D69"/>
    <mergeCell ref="E62:F62"/>
    <mergeCell ref="E63:F63"/>
    <mergeCell ref="E64:F64"/>
    <mergeCell ref="E65:F65"/>
    <mergeCell ref="E66:F66"/>
    <mergeCell ref="E67:F67"/>
    <mergeCell ref="E68:F68"/>
    <mergeCell ref="E69:F69"/>
  </mergeCells>
  <conditionalFormatting sqref="M67:N67">
    <cfRule type="containsBlanks" dxfId="159" priority="602">
      <formula>LEN(TRIM(M67))=0</formula>
    </cfRule>
  </conditionalFormatting>
  <conditionalFormatting sqref="H59">
    <cfRule type="containsBlanks" dxfId="158" priority="597">
      <formula>LEN(TRIM(H59))=0</formula>
    </cfRule>
  </conditionalFormatting>
  <conditionalFormatting sqref="M59:O59">
    <cfRule type="containsBlanks" dxfId="157" priority="598">
      <formula>LEN(TRIM(M59))=0</formula>
    </cfRule>
  </conditionalFormatting>
  <conditionalFormatting sqref="M62:N62">
    <cfRule type="containsBlanks" dxfId="156" priority="600">
      <formula>LEN(TRIM(M62))=0</formula>
    </cfRule>
  </conditionalFormatting>
  <conditionalFormatting sqref="M63:N63">
    <cfRule type="containsBlanks" dxfId="155" priority="601">
      <formula>LEN(TRIM(M63))=0</formula>
    </cfRule>
  </conditionalFormatting>
  <conditionalFormatting sqref="M60:O60">
    <cfRule type="containsBlanks" dxfId="154" priority="599">
      <formula>LEN(TRIM(M60))=0</formula>
    </cfRule>
  </conditionalFormatting>
  <conditionalFormatting sqref="M68:N68">
    <cfRule type="containsBlanks" dxfId="153" priority="603">
      <formula>LEN(TRIM(M68))=0</formula>
    </cfRule>
  </conditionalFormatting>
  <conditionalFormatting sqref="H61">
    <cfRule type="containsBlanks" dxfId="152" priority="419">
      <formula>LEN(TRIM(H61))=0</formula>
    </cfRule>
  </conditionalFormatting>
  <conditionalFormatting sqref="H60">
    <cfRule type="containsBlanks" dxfId="151" priority="420">
      <formula>LEN(TRIM(H60))=0</formula>
    </cfRule>
  </conditionalFormatting>
  <conditionalFormatting sqref="H62 H64 H66 H68">
    <cfRule type="containsBlanks" dxfId="150" priority="418">
      <formula>LEN(TRIM(H62))=0</formula>
    </cfRule>
  </conditionalFormatting>
  <conditionalFormatting sqref="H63 H65 H67 H69">
    <cfRule type="containsBlanks" dxfId="149" priority="417">
      <formula>LEN(TRIM(H63))=0</formula>
    </cfRule>
  </conditionalFormatting>
  <conditionalFormatting sqref="O7">
    <cfRule type="containsBlanks" dxfId="148" priority="416">
      <formula>LEN(TRIM(O7))=0</formula>
    </cfRule>
  </conditionalFormatting>
  <conditionalFormatting sqref="M7">
    <cfRule type="containsBlanks" dxfId="147" priority="415">
      <formula>LEN(TRIM(M7))=0</formula>
    </cfRule>
  </conditionalFormatting>
  <conditionalFormatting sqref="N7">
    <cfRule type="containsBlanks" dxfId="146" priority="414">
      <formula>LEN(TRIM(N7))=0</formula>
    </cfRule>
  </conditionalFormatting>
  <conditionalFormatting sqref="P7">
    <cfRule type="containsBlanks" dxfId="145" priority="413">
      <formula>LEN(TRIM(P7))=0</formula>
    </cfRule>
  </conditionalFormatting>
  <conditionalFormatting sqref="J7:J8 J11:J12">
    <cfRule type="containsBlanks" dxfId="144" priority="412">
      <formula>LEN(TRIM(J7))=0</formula>
    </cfRule>
  </conditionalFormatting>
  <conditionalFormatting sqref="H7:H8 H11:H12">
    <cfRule type="containsBlanks" dxfId="143" priority="405">
      <formula>LEN(TRIM(H7))=0</formula>
    </cfRule>
  </conditionalFormatting>
  <conditionalFormatting sqref="I7:I8 I11:I12">
    <cfRule type="containsBlanks" dxfId="142" priority="407">
      <formula>LEN(TRIM(I7))=0</formula>
    </cfRule>
  </conditionalFormatting>
  <conditionalFormatting sqref="K8:L8">
    <cfRule type="containsBlanks" dxfId="141" priority="411">
      <formula>LEN(TRIM(K8))=0</formula>
    </cfRule>
  </conditionalFormatting>
  <conditionalFormatting sqref="O8">
    <cfRule type="containsBlanks" dxfId="140" priority="399">
      <formula>LEN(TRIM(O8))=0</formula>
    </cfRule>
  </conditionalFormatting>
  <conditionalFormatting sqref="M8">
    <cfRule type="containsBlanks" dxfId="139" priority="398">
      <formula>LEN(TRIM(M8))=0</formula>
    </cfRule>
  </conditionalFormatting>
  <conditionalFormatting sqref="N8">
    <cfRule type="containsBlanks" dxfId="138" priority="397">
      <formula>LEN(TRIM(N8))=0</formula>
    </cfRule>
  </conditionalFormatting>
  <conditionalFormatting sqref="P8">
    <cfRule type="containsBlanks" dxfId="137" priority="396">
      <formula>LEN(TRIM(P8))=0</formula>
    </cfRule>
  </conditionalFormatting>
  <conditionalFormatting sqref="O10">
    <cfRule type="containsBlanks" dxfId="136" priority="311">
      <formula>LEN(TRIM(O10))=0</formula>
    </cfRule>
  </conditionalFormatting>
  <conditionalFormatting sqref="M10">
    <cfRule type="containsBlanks" dxfId="135" priority="310">
      <formula>LEN(TRIM(M10))=0</formula>
    </cfRule>
  </conditionalFormatting>
  <conditionalFormatting sqref="N10">
    <cfRule type="containsBlanks" dxfId="134" priority="309">
      <formula>LEN(TRIM(N10))=0</formula>
    </cfRule>
  </conditionalFormatting>
  <conditionalFormatting sqref="P10">
    <cfRule type="containsBlanks" dxfId="133" priority="308">
      <formula>LEN(TRIM(P10))=0</formula>
    </cfRule>
  </conditionalFormatting>
  <conditionalFormatting sqref="J10">
    <cfRule type="containsBlanks" dxfId="132" priority="307">
      <formula>LEN(TRIM(J10))=0</formula>
    </cfRule>
  </conditionalFormatting>
  <conditionalFormatting sqref="K10:L10">
    <cfRule type="containsBlanks" dxfId="131" priority="306">
      <formula>LEN(TRIM(K10))=0</formula>
    </cfRule>
  </conditionalFormatting>
  <conditionalFormatting sqref="O14">
    <cfRule type="containsBlanks" dxfId="130" priority="305">
      <formula>LEN(TRIM(O14))=0</formula>
    </cfRule>
  </conditionalFormatting>
  <conditionalFormatting sqref="M14">
    <cfRule type="containsBlanks" dxfId="129" priority="304">
      <formula>LEN(TRIM(M14))=0</formula>
    </cfRule>
  </conditionalFormatting>
  <conditionalFormatting sqref="N14">
    <cfRule type="containsBlanks" dxfId="128" priority="303">
      <formula>LEN(TRIM(N14))=0</formula>
    </cfRule>
  </conditionalFormatting>
  <conditionalFormatting sqref="P14">
    <cfRule type="containsBlanks" dxfId="127" priority="302">
      <formula>LEN(TRIM(P14))=0</formula>
    </cfRule>
  </conditionalFormatting>
  <conditionalFormatting sqref="J14">
    <cfRule type="containsBlanks" dxfId="126" priority="301">
      <formula>LEN(TRIM(J14))=0</formula>
    </cfRule>
  </conditionalFormatting>
  <conditionalFormatting sqref="K14:L14">
    <cfRule type="containsBlanks" dxfId="125" priority="300">
      <formula>LEN(TRIM(K14))=0</formula>
    </cfRule>
  </conditionalFormatting>
  <conditionalFormatting sqref="O17">
    <cfRule type="containsBlanks" dxfId="124" priority="299">
      <formula>LEN(TRIM(O17))=0</formula>
    </cfRule>
  </conditionalFormatting>
  <conditionalFormatting sqref="M17">
    <cfRule type="containsBlanks" dxfId="123" priority="298">
      <formula>LEN(TRIM(M17))=0</formula>
    </cfRule>
  </conditionalFormatting>
  <conditionalFormatting sqref="N17">
    <cfRule type="containsBlanks" dxfId="122" priority="297">
      <formula>LEN(TRIM(N17))=0</formula>
    </cfRule>
  </conditionalFormatting>
  <conditionalFormatting sqref="P17">
    <cfRule type="containsBlanks" dxfId="121" priority="296">
      <formula>LEN(TRIM(P17))=0</formula>
    </cfRule>
  </conditionalFormatting>
  <conditionalFormatting sqref="J17">
    <cfRule type="containsBlanks" dxfId="120" priority="295">
      <formula>LEN(TRIM(J17))=0</formula>
    </cfRule>
  </conditionalFormatting>
  <conditionalFormatting sqref="K17:L17">
    <cfRule type="containsBlanks" dxfId="119" priority="294">
      <formula>LEN(TRIM(K17))=0</formula>
    </cfRule>
  </conditionalFormatting>
  <conditionalFormatting sqref="O20">
    <cfRule type="containsBlanks" dxfId="118" priority="293">
      <formula>LEN(TRIM(O20))=0</formula>
    </cfRule>
  </conditionalFormatting>
  <conditionalFormatting sqref="M20">
    <cfRule type="containsBlanks" dxfId="117" priority="292">
      <formula>LEN(TRIM(M20))=0</formula>
    </cfRule>
  </conditionalFormatting>
  <conditionalFormatting sqref="N20">
    <cfRule type="containsBlanks" dxfId="116" priority="291">
      <formula>LEN(TRIM(N20))=0</formula>
    </cfRule>
  </conditionalFormatting>
  <conditionalFormatting sqref="P20">
    <cfRule type="containsBlanks" dxfId="115" priority="290">
      <formula>LEN(TRIM(P20))=0</formula>
    </cfRule>
  </conditionalFormatting>
  <conditionalFormatting sqref="J20">
    <cfRule type="containsBlanks" dxfId="114" priority="289">
      <formula>LEN(TRIM(J20))=0</formula>
    </cfRule>
  </conditionalFormatting>
  <conditionalFormatting sqref="K20:L20">
    <cfRule type="containsBlanks" dxfId="113" priority="288">
      <formula>LEN(TRIM(K20))=0</formula>
    </cfRule>
  </conditionalFormatting>
  <conditionalFormatting sqref="O23">
    <cfRule type="containsBlanks" dxfId="112" priority="287">
      <formula>LEN(TRIM(O23))=0</formula>
    </cfRule>
  </conditionalFormatting>
  <conditionalFormatting sqref="M23">
    <cfRule type="containsBlanks" dxfId="111" priority="286">
      <formula>LEN(TRIM(M23))=0</formula>
    </cfRule>
  </conditionalFormatting>
  <conditionalFormatting sqref="N23">
    <cfRule type="containsBlanks" dxfId="110" priority="285">
      <formula>LEN(TRIM(N23))=0</formula>
    </cfRule>
  </conditionalFormatting>
  <conditionalFormatting sqref="P23">
    <cfRule type="containsBlanks" dxfId="109" priority="284">
      <formula>LEN(TRIM(P23))=0</formula>
    </cfRule>
  </conditionalFormatting>
  <conditionalFormatting sqref="J23">
    <cfRule type="containsBlanks" dxfId="108" priority="283">
      <formula>LEN(TRIM(J23))=0</formula>
    </cfRule>
  </conditionalFormatting>
  <conditionalFormatting sqref="K23:L23">
    <cfRule type="containsBlanks" dxfId="107" priority="282">
      <formula>LEN(TRIM(K23))=0</formula>
    </cfRule>
  </conditionalFormatting>
  <conditionalFormatting sqref="O35">
    <cfRule type="containsBlanks" dxfId="106" priority="281">
      <formula>LEN(TRIM(O35))=0</formula>
    </cfRule>
  </conditionalFormatting>
  <conditionalFormatting sqref="M35">
    <cfRule type="containsBlanks" dxfId="105" priority="280">
      <formula>LEN(TRIM(M35))=0</formula>
    </cfRule>
  </conditionalFormatting>
  <conditionalFormatting sqref="N35">
    <cfRule type="containsBlanks" dxfId="104" priority="279">
      <formula>LEN(TRIM(N35))=0</formula>
    </cfRule>
  </conditionalFormatting>
  <conditionalFormatting sqref="P35">
    <cfRule type="containsBlanks" dxfId="103" priority="278">
      <formula>LEN(TRIM(P35))=0</formula>
    </cfRule>
  </conditionalFormatting>
  <conditionalFormatting sqref="J35">
    <cfRule type="containsBlanks" dxfId="102" priority="277">
      <formula>LEN(TRIM(J35))=0</formula>
    </cfRule>
  </conditionalFormatting>
  <conditionalFormatting sqref="K35:L35">
    <cfRule type="containsBlanks" dxfId="101" priority="276">
      <formula>LEN(TRIM(K35))=0</formula>
    </cfRule>
  </conditionalFormatting>
  <conditionalFormatting sqref="O52">
    <cfRule type="containsBlanks" dxfId="100" priority="275">
      <formula>LEN(TRIM(O52))=0</formula>
    </cfRule>
  </conditionalFormatting>
  <conditionalFormatting sqref="M52">
    <cfRule type="containsBlanks" dxfId="99" priority="274">
      <formula>LEN(TRIM(M52))=0</formula>
    </cfRule>
  </conditionalFormatting>
  <conditionalFormatting sqref="N52">
    <cfRule type="containsBlanks" dxfId="98" priority="273">
      <formula>LEN(TRIM(N52))=0</formula>
    </cfRule>
  </conditionalFormatting>
  <conditionalFormatting sqref="P52">
    <cfRule type="containsBlanks" dxfId="97" priority="272">
      <formula>LEN(TRIM(P52))=0</formula>
    </cfRule>
  </conditionalFormatting>
  <conditionalFormatting sqref="J52">
    <cfRule type="containsBlanks" dxfId="96" priority="271">
      <formula>LEN(TRIM(J52))=0</formula>
    </cfRule>
  </conditionalFormatting>
  <conditionalFormatting sqref="K52:L52">
    <cfRule type="containsBlanks" dxfId="95" priority="270">
      <formula>LEN(TRIM(K52))=0</formula>
    </cfRule>
  </conditionalFormatting>
  <conditionalFormatting sqref="J15">
    <cfRule type="containsBlanks" dxfId="94" priority="269">
      <formula>LEN(TRIM(J15))=0</formula>
    </cfRule>
  </conditionalFormatting>
  <conditionalFormatting sqref="O15">
    <cfRule type="containsBlanks" dxfId="93" priority="267">
      <formula>LEN(TRIM(O15))=0</formula>
    </cfRule>
  </conditionalFormatting>
  <conditionalFormatting sqref="M15">
    <cfRule type="containsBlanks" dxfId="92" priority="266">
      <formula>LEN(TRIM(M15))=0</formula>
    </cfRule>
  </conditionalFormatting>
  <conditionalFormatting sqref="N15">
    <cfRule type="containsBlanks" dxfId="91" priority="265">
      <formula>LEN(TRIM(N15))=0</formula>
    </cfRule>
  </conditionalFormatting>
  <conditionalFormatting sqref="P15">
    <cfRule type="containsBlanks" dxfId="90" priority="264">
      <formula>LEN(TRIM(P15))=0</formula>
    </cfRule>
  </conditionalFormatting>
  <conditionalFormatting sqref="J18">
    <cfRule type="containsBlanks" dxfId="89" priority="263">
      <formula>LEN(TRIM(J18))=0</formula>
    </cfRule>
  </conditionalFormatting>
  <conditionalFormatting sqref="O18">
    <cfRule type="containsBlanks" dxfId="88" priority="261">
      <formula>LEN(TRIM(O18))=0</formula>
    </cfRule>
  </conditionalFormatting>
  <conditionalFormatting sqref="M18">
    <cfRule type="containsBlanks" dxfId="87" priority="260">
      <formula>LEN(TRIM(M18))=0</formula>
    </cfRule>
  </conditionalFormatting>
  <conditionalFormatting sqref="N18">
    <cfRule type="containsBlanks" dxfId="86" priority="259">
      <formula>LEN(TRIM(N18))=0</formula>
    </cfRule>
  </conditionalFormatting>
  <conditionalFormatting sqref="P18">
    <cfRule type="containsBlanks" dxfId="85" priority="258">
      <formula>LEN(TRIM(P18))=0</formula>
    </cfRule>
  </conditionalFormatting>
  <conditionalFormatting sqref="J21">
    <cfRule type="containsBlanks" dxfId="84" priority="257">
      <formula>LEN(TRIM(J21))=0</formula>
    </cfRule>
  </conditionalFormatting>
  <conditionalFormatting sqref="O21">
    <cfRule type="containsBlanks" dxfId="83" priority="255">
      <formula>LEN(TRIM(O21))=0</formula>
    </cfRule>
  </conditionalFormatting>
  <conditionalFormatting sqref="M21">
    <cfRule type="containsBlanks" dxfId="82" priority="254">
      <formula>LEN(TRIM(M21))=0</formula>
    </cfRule>
  </conditionalFormatting>
  <conditionalFormatting sqref="N21">
    <cfRule type="containsBlanks" dxfId="81" priority="253">
      <formula>LEN(TRIM(N21))=0</formula>
    </cfRule>
  </conditionalFormatting>
  <conditionalFormatting sqref="P21">
    <cfRule type="containsBlanks" dxfId="80" priority="252">
      <formula>LEN(TRIM(P21))=0</formula>
    </cfRule>
  </conditionalFormatting>
  <conditionalFormatting sqref="J33">
    <cfRule type="containsBlanks" dxfId="79" priority="251">
      <formula>LEN(TRIM(J33))=0</formula>
    </cfRule>
  </conditionalFormatting>
  <conditionalFormatting sqref="O33">
    <cfRule type="containsBlanks" dxfId="78" priority="249">
      <formula>LEN(TRIM(O33))=0</formula>
    </cfRule>
  </conditionalFormatting>
  <conditionalFormatting sqref="M33">
    <cfRule type="containsBlanks" dxfId="77" priority="248">
      <formula>LEN(TRIM(M33))=0</formula>
    </cfRule>
  </conditionalFormatting>
  <conditionalFormatting sqref="N33">
    <cfRule type="containsBlanks" dxfId="76" priority="247">
      <formula>LEN(TRIM(N33))=0</formula>
    </cfRule>
  </conditionalFormatting>
  <conditionalFormatting sqref="P33">
    <cfRule type="containsBlanks" dxfId="75" priority="246">
      <formula>LEN(TRIM(P33))=0</formula>
    </cfRule>
  </conditionalFormatting>
  <conditionalFormatting sqref="J50">
    <cfRule type="containsBlanks" dxfId="74" priority="245">
      <formula>LEN(TRIM(J50))=0</formula>
    </cfRule>
  </conditionalFormatting>
  <conditionalFormatting sqref="O50">
    <cfRule type="containsBlanks" dxfId="73" priority="243">
      <formula>LEN(TRIM(O50))=0</formula>
    </cfRule>
  </conditionalFormatting>
  <conditionalFormatting sqref="M50">
    <cfRule type="containsBlanks" dxfId="72" priority="242">
      <formula>LEN(TRIM(M50))=0</formula>
    </cfRule>
  </conditionalFormatting>
  <conditionalFormatting sqref="N50">
    <cfRule type="containsBlanks" dxfId="71" priority="241">
      <formula>LEN(TRIM(N50))=0</formula>
    </cfRule>
  </conditionalFormatting>
  <conditionalFormatting sqref="P50">
    <cfRule type="containsBlanks" dxfId="70" priority="240">
      <formula>LEN(TRIM(P50))=0</formula>
    </cfRule>
  </conditionalFormatting>
  <conditionalFormatting sqref="J24:J25 J28:J32">
    <cfRule type="containsBlanks" dxfId="69" priority="229">
      <formula>LEN(TRIM(J24))=0</formula>
    </cfRule>
  </conditionalFormatting>
  <conditionalFormatting sqref="J36:J49">
    <cfRule type="containsBlanks" dxfId="68" priority="223">
      <formula>LEN(TRIM(J36))=0</formula>
    </cfRule>
  </conditionalFormatting>
  <conditionalFormatting sqref="H15">
    <cfRule type="containsBlanks" dxfId="67" priority="174">
      <formula>LEN(TRIM(H15))=0</formula>
    </cfRule>
  </conditionalFormatting>
  <conditionalFormatting sqref="I15">
    <cfRule type="containsBlanks" dxfId="66" priority="176">
      <formula>LEN(TRIM(I15))=0</formula>
    </cfRule>
  </conditionalFormatting>
  <conditionalFormatting sqref="H18">
    <cfRule type="containsBlanks" dxfId="65" priority="168">
      <formula>LEN(TRIM(H18))=0</formula>
    </cfRule>
  </conditionalFormatting>
  <conditionalFormatting sqref="I18">
    <cfRule type="containsBlanks" dxfId="64" priority="170">
      <formula>LEN(TRIM(I18))=0</formula>
    </cfRule>
  </conditionalFormatting>
  <conditionalFormatting sqref="H21">
    <cfRule type="containsBlanks" dxfId="63" priority="162">
      <formula>LEN(TRIM(H21))=0</formula>
    </cfRule>
  </conditionalFormatting>
  <conditionalFormatting sqref="I21">
    <cfRule type="containsBlanks" dxfId="62" priority="164">
      <formula>LEN(TRIM(I21))=0</formula>
    </cfRule>
  </conditionalFormatting>
  <conditionalFormatting sqref="H33">
    <cfRule type="containsBlanks" dxfId="61" priority="156">
      <formula>LEN(TRIM(H33))=0</formula>
    </cfRule>
  </conditionalFormatting>
  <conditionalFormatting sqref="I33">
    <cfRule type="containsBlanks" dxfId="60" priority="158">
      <formula>LEN(TRIM(I33))=0</formula>
    </cfRule>
  </conditionalFormatting>
  <conditionalFormatting sqref="H50">
    <cfRule type="containsBlanks" dxfId="59" priority="150">
      <formula>LEN(TRIM(H50))=0</formula>
    </cfRule>
  </conditionalFormatting>
  <conditionalFormatting sqref="I50">
    <cfRule type="containsBlanks" dxfId="58" priority="152">
      <formula>LEN(TRIM(I50))=0</formula>
    </cfRule>
  </conditionalFormatting>
  <conditionalFormatting sqref="H24:H32">
    <cfRule type="containsBlanks" dxfId="57" priority="138">
      <formula>LEN(TRIM(H24))=0</formula>
    </cfRule>
  </conditionalFormatting>
  <conditionalFormatting sqref="I24:I32">
    <cfRule type="containsBlanks" dxfId="56" priority="140">
      <formula>LEN(TRIM(I24))=0</formula>
    </cfRule>
  </conditionalFormatting>
  <conditionalFormatting sqref="H36:H49">
    <cfRule type="containsBlanks" dxfId="55" priority="132">
      <formula>LEN(TRIM(H36))=0</formula>
    </cfRule>
  </conditionalFormatting>
  <conditionalFormatting sqref="I36:I49">
    <cfRule type="containsBlanks" dxfId="54" priority="134">
      <formula>LEN(TRIM(I36))=0</formula>
    </cfRule>
  </conditionalFormatting>
  <conditionalFormatting sqref="O11:O12">
    <cfRule type="containsBlanks" dxfId="53" priority="125">
      <formula>LEN(TRIM(O11))=0</formula>
    </cfRule>
  </conditionalFormatting>
  <conditionalFormatting sqref="M11:M12">
    <cfRule type="containsBlanks" dxfId="52" priority="124">
      <formula>LEN(TRIM(M11))=0</formula>
    </cfRule>
  </conditionalFormatting>
  <conditionalFormatting sqref="N11:N12">
    <cfRule type="containsBlanks" dxfId="51" priority="123">
      <formula>LEN(TRIM(N11))=0</formula>
    </cfRule>
  </conditionalFormatting>
  <conditionalFormatting sqref="P11:P12">
    <cfRule type="containsBlanks" dxfId="50" priority="122">
      <formula>LEN(TRIM(P11))=0</formula>
    </cfRule>
  </conditionalFormatting>
  <conditionalFormatting sqref="J55">
    <cfRule type="containsBlanks" dxfId="49" priority="121">
      <formula>LEN(TRIM(J55))=0</formula>
    </cfRule>
  </conditionalFormatting>
  <conditionalFormatting sqref="O55">
    <cfRule type="containsBlanks" dxfId="48" priority="119">
      <formula>LEN(TRIM(O55))=0</formula>
    </cfRule>
  </conditionalFormatting>
  <conditionalFormatting sqref="M55">
    <cfRule type="containsBlanks" dxfId="47" priority="118">
      <formula>LEN(TRIM(M55))=0</formula>
    </cfRule>
  </conditionalFormatting>
  <conditionalFormatting sqref="N55">
    <cfRule type="containsBlanks" dxfId="46" priority="117">
      <formula>LEN(TRIM(N55))=0</formula>
    </cfRule>
  </conditionalFormatting>
  <conditionalFormatting sqref="P55">
    <cfRule type="containsBlanks" dxfId="45" priority="116">
      <formula>LEN(TRIM(P55))=0</formula>
    </cfRule>
  </conditionalFormatting>
  <conditionalFormatting sqref="H55">
    <cfRule type="containsBlanks" dxfId="44" priority="110">
      <formula>LEN(TRIM(H55))=0</formula>
    </cfRule>
  </conditionalFormatting>
  <conditionalFormatting sqref="I55">
    <cfRule type="containsBlanks" dxfId="43" priority="112">
      <formula>LEN(TRIM(I55))=0</formula>
    </cfRule>
  </conditionalFormatting>
  <conditionalFormatting sqref="J53:J54">
    <cfRule type="containsBlanks" dxfId="42" priority="105">
      <formula>LEN(TRIM(J53))=0</formula>
    </cfRule>
  </conditionalFormatting>
  <conditionalFormatting sqref="H53:H54">
    <cfRule type="containsBlanks" dxfId="41" priority="98">
      <formula>LEN(TRIM(H53))=0</formula>
    </cfRule>
  </conditionalFormatting>
  <conditionalFormatting sqref="I53:I54">
    <cfRule type="containsBlanks" dxfId="40" priority="100">
      <formula>LEN(TRIM(I53))=0</formula>
    </cfRule>
  </conditionalFormatting>
  <conditionalFormatting sqref="O24:O32">
    <cfRule type="containsBlanks" dxfId="39" priority="97">
      <formula>LEN(TRIM(O24))=0</formula>
    </cfRule>
  </conditionalFormatting>
  <conditionalFormatting sqref="M24:M32">
    <cfRule type="containsBlanks" dxfId="38" priority="96">
      <formula>LEN(TRIM(M24))=0</formula>
    </cfRule>
  </conditionalFormatting>
  <conditionalFormatting sqref="N24:N32">
    <cfRule type="containsBlanks" dxfId="37" priority="95">
      <formula>LEN(TRIM(N24))=0</formula>
    </cfRule>
  </conditionalFormatting>
  <conditionalFormatting sqref="P24:P32">
    <cfRule type="containsBlanks" dxfId="36" priority="94">
      <formula>LEN(TRIM(P24))=0</formula>
    </cfRule>
  </conditionalFormatting>
  <conditionalFormatting sqref="O36:O49">
    <cfRule type="containsBlanks" dxfId="35" priority="93">
      <formula>LEN(TRIM(O36))=0</formula>
    </cfRule>
  </conditionalFormatting>
  <conditionalFormatting sqref="M36:M49">
    <cfRule type="containsBlanks" dxfId="34" priority="92">
      <formula>LEN(TRIM(M36))=0</formula>
    </cfRule>
  </conditionalFormatting>
  <conditionalFormatting sqref="N36:N49">
    <cfRule type="containsBlanks" dxfId="33" priority="91">
      <formula>LEN(TRIM(N36))=0</formula>
    </cfRule>
  </conditionalFormatting>
  <conditionalFormatting sqref="P36:P49">
    <cfRule type="containsBlanks" dxfId="32" priority="90">
      <formula>LEN(TRIM(P36))=0</formula>
    </cfRule>
  </conditionalFormatting>
  <conditionalFormatting sqref="O53:O54">
    <cfRule type="containsBlanks" dxfId="31" priority="89">
      <formula>LEN(TRIM(O53))=0</formula>
    </cfRule>
  </conditionalFormatting>
  <conditionalFormatting sqref="M53:M54">
    <cfRule type="containsBlanks" dxfId="30" priority="88">
      <formula>LEN(TRIM(M53))=0</formula>
    </cfRule>
  </conditionalFormatting>
  <conditionalFormatting sqref="N53:N54">
    <cfRule type="containsBlanks" dxfId="29" priority="87">
      <formula>LEN(TRIM(N53))=0</formula>
    </cfRule>
  </conditionalFormatting>
  <conditionalFormatting sqref="P53:P54">
    <cfRule type="containsBlanks" dxfId="28" priority="86">
      <formula>LEN(TRIM(P53))=0</formula>
    </cfRule>
  </conditionalFormatting>
  <conditionalFormatting sqref="H10">
    <cfRule type="containsBlanks" dxfId="27" priority="80">
      <formula>LEN(TRIM(H10))=0</formula>
    </cfRule>
  </conditionalFormatting>
  <conditionalFormatting sqref="I10">
    <cfRule type="containsBlanks" dxfId="26" priority="82">
      <formula>LEN(TRIM(I10))=0</formula>
    </cfRule>
  </conditionalFormatting>
  <conditionalFormatting sqref="H14">
    <cfRule type="containsBlanks" dxfId="25" priority="74">
      <formula>LEN(TRIM(H14))=0</formula>
    </cfRule>
  </conditionalFormatting>
  <conditionalFormatting sqref="I14">
    <cfRule type="containsBlanks" dxfId="24" priority="76">
      <formula>LEN(TRIM(I14))=0</formula>
    </cfRule>
  </conditionalFormatting>
  <conditionalFormatting sqref="H17">
    <cfRule type="containsBlanks" dxfId="23" priority="68">
      <formula>LEN(TRIM(H17))=0</formula>
    </cfRule>
  </conditionalFormatting>
  <conditionalFormatting sqref="I17">
    <cfRule type="containsBlanks" dxfId="22" priority="70">
      <formula>LEN(TRIM(I17))=0</formula>
    </cfRule>
  </conditionalFormatting>
  <conditionalFormatting sqref="H20">
    <cfRule type="containsBlanks" dxfId="21" priority="62">
      <formula>LEN(TRIM(H20))=0</formula>
    </cfRule>
  </conditionalFormatting>
  <conditionalFormatting sqref="I20">
    <cfRule type="containsBlanks" dxfId="20" priority="64">
      <formula>LEN(TRIM(I20))=0</formula>
    </cfRule>
  </conditionalFormatting>
  <conditionalFormatting sqref="H23">
    <cfRule type="containsBlanks" dxfId="19" priority="56">
      <formula>LEN(TRIM(H23))=0</formula>
    </cfRule>
  </conditionalFormatting>
  <conditionalFormatting sqref="I23">
    <cfRule type="containsBlanks" dxfId="18" priority="58">
      <formula>LEN(TRIM(I23))=0</formula>
    </cfRule>
  </conditionalFormatting>
  <conditionalFormatting sqref="H35">
    <cfRule type="containsBlanks" dxfId="17" priority="50">
      <formula>LEN(TRIM(H35))=0</formula>
    </cfRule>
  </conditionalFormatting>
  <conditionalFormatting sqref="I35">
    <cfRule type="containsBlanks" dxfId="16" priority="52">
      <formula>LEN(TRIM(I35))=0</formula>
    </cfRule>
  </conditionalFormatting>
  <conditionalFormatting sqref="H52">
    <cfRule type="containsBlanks" dxfId="15" priority="44">
      <formula>LEN(TRIM(H52))=0</formula>
    </cfRule>
  </conditionalFormatting>
  <conditionalFormatting sqref="I52">
    <cfRule type="containsBlanks" dxfId="14" priority="46">
      <formula>LEN(TRIM(I52))=0</formula>
    </cfRule>
  </conditionalFormatting>
  <conditionalFormatting sqref="K15:L15">
    <cfRule type="containsBlanks" dxfId="13" priority="43">
      <formula>LEN(TRIM(K15))=0</formula>
    </cfRule>
  </conditionalFormatting>
  <conditionalFormatting sqref="K18:L18">
    <cfRule type="containsBlanks" dxfId="12" priority="42">
      <formula>LEN(TRIM(K18))=0</formula>
    </cfRule>
  </conditionalFormatting>
  <conditionalFormatting sqref="K21:L21">
    <cfRule type="containsBlanks" dxfId="11" priority="41">
      <formula>LEN(TRIM(K21))=0</formula>
    </cfRule>
  </conditionalFormatting>
  <conditionalFormatting sqref="J26">
    <cfRule type="containsBlanks" dxfId="10" priority="13">
      <formula>LEN(TRIM(J26))=0</formula>
    </cfRule>
  </conditionalFormatting>
  <conditionalFormatting sqref="J27">
    <cfRule type="containsBlanks" dxfId="9" priority="12">
      <formula>LEN(TRIM(J27))=0</formula>
    </cfRule>
  </conditionalFormatting>
  <conditionalFormatting sqref="K24:L24">
    <cfRule type="containsBlanks" dxfId="8" priority="9">
      <formula>LEN(TRIM(K24))=0</formula>
    </cfRule>
  </conditionalFormatting>
  <conditionalFormatting sqref="K25:L27">
    <cfRule type="containsBlanks" dxfId="7" priority="8">
      <formula>LEN(TRIM(K25))=0</formula>
    </cfRule>
  </conditionalFormatting>
  <conditionalFormatting sqref="K28:L33">
    <cfRule type="containsBlanks" dxfId="6" priority="7">
      <formula>LEN(TRIM(K28))=0</formula>
    </cfRule>
  </conditionalFormatting>
  <conditionalFormatting sqref="K11:L11">
    <cfRule type="containsBlanks" dxfId="5" priority="6">
      <formula>LEN(TRIM(K11))=0</formula>
    </cfRule>
  </conditionalFormatting>
  <conditionalFormatting sqref="K12:L12">
    <cfRule type="containsBlanks" dxfId="4" priority="5">
      <formula>LEN(TRIM(K12))=0</formula>
    </cfRule>
  </conditionalFormatting>
  <conditionalFormatting sqref="K47:L50">
    <cfRule type="containsBlanks" dxfId="3" priority="4">
      <formula>LEN(TRIM(K47))=0</formula>
    </cfRule>
  </conditionalFormatting>
  <conditionalFormatting sqref="K36:L46">
    <cfRule type="containsBlanks" dxfId="2" priority="3">
      <formula>LEN(TRIM(K36))=0</formula>
    </cfRule>
  </conditionalFormatting>
  <conditionalFormatting sqref="K53:L55">
    <cfRule type="containsBlanks" dxfId="1" priority="2">
      <formula>LEN(TRIM(K53))=0</formula>
    </cfRule>
  </conditionalFormatting>
  <conditionalFormatting sqref="K7:L7">
    <cfRule type="containsBlanks" dxfId="0" priority="1">
      <formula>LEN(TRIM(K7))=0</formula>
    </cfRule>
  </conditionalFormatting>
  <printOptions horizontalCentered="1"/>
  <pageMargins left="0.51181102362204722" right="0.51181102362204722" top="0.82677165354330717" bottom="0.55118110236220474" header="0.31496062992125984" footer="0.31496062992125984"/>
  <pageSetup paperSize="9" scale="60" orientation="landscape" r:id="rId1"/>
  <headerFooter>
    <oddHeader>&amp;C&amp;"Arial,Normálne"&amp;16CENOVÁ PONUKA&amp;11
&amp;14pre účel
prípravnej trhovej konzultácia a predbežného zapojenia záujemcov alebo uchádzačov (ďalej aj "PTK")</oddHeader>
    <oddFooter>&amp;C&amp;P / &amp;N</oddFooter>
  </headerFooter>
  <rowBreaks count="2" manualBreakCount="2">
    <brk id="26" min="1" max="15" man="1"/>
    <brk id="4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2023-10-03T06:48:20Z</cp:lastPrinted>
  <dcterms:created xsi:type="dcterms:W3CDTF">2017-04-21T05:51:15Z</dcterms:created>
  <dcterms:modified xsi:type="dcterms:W3CDTF">2023-11-08T13:55:02Z</dcterms:modified>
</cp:coreProperties>
</file>