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gq2l3hk\"/>
    </mc:Choice>
  </mc:AlternateContent>
  <xr:revisionPtr revIDLastSave="0" documentId="13_ncr:1_{5AEF20C0-D306-4BC5-BD06-143F834990B6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82" i="3"/>
  <c r="F81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4" i="3"/>
  <c r="K54" i="3"/>
  <c r="I54" i="3"/>
  <c r="L53" i="3"/>
  <c r="K53" i="3"/>
  <c r="I53" i="3"/>
  <c r="L52" i="3"/>
  <c r="K52" i="3"/>
  <c r="I52" i="3"/>
  <c r="L51" i="3"/>
  <c r="K51" i="3"/>
  <c r="I51" i="3"/>
  <c r="L50" i="3"/>
  <c r="K50" i="3"/>
  <c r="I50" i="3"/>
  <c r="L47" i="3"/>
  <c r="K47" i="3"/>
  <c r="I47" i="3"/>
  <c r="L42" i="3"/>
  <c r="K42" i="3"/>
  <c r="I42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<sst xmlns="http://schemas.openxmlformats.org/spreadsheetml/2006/main" count="223" uniqueCount="143">
  <si>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</si>
  <si>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</si>
  <si>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</si>
  <si>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</si>
  <si>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</si>
  <si>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</si>
  <si>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</si>
  <si>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</si>
  <si>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</si>
  <si>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</si>
  <si>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</si>
  <si>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</si>
  <si>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</si>
  <si>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</si>
  <si>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</si>
  <si>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15</t>
  </si>
  <si>
    <t>ROZDR-PDR</t>
  </si>
  <si>
    <t>Rozdrabnianie pozostałości drzewnych na całej powierzchni bez mieszania z glebą na powierzchniach z wyrobioną drobnicą</t>
  </si>
  <si>
    <t>HA</t>
  </si>
  <si>
    <t xml:space="preserve"> 19</t>
  </si>
  <si>
    <t>WPOD-N</t>
  </si>
  <si>
    <t>Wycinanie podszytów i podrostów (teren równy lub falisty)</t>
  </si>
  <si>
    <t xml:space="preserve"> 26</t>
  </si>
  <si>
    <t>OPR-UC</t>
  </si>
  <si>
    <t>Opryskiwanie upraw opryskiwaczem - ciągnikowym</t>
  </si>
  <si>
    <t xml:space="preserve"> 69</t>
  </si>
  <si>
    <t>WYK-PA5CZ</t>
  </si>
  <si>
    <t>Wyorywanie bruzd pługiem leśnym na pow. do 0,50 ha (np. gniazda)</t>
  </si>
  <si>
    <t>KMTR</t>
  </si>
  <si>
    <t xml:space="preserve"> 73</t>
  </si>
  <si>
    <t>WYK-POGCZ</t>
  </si>
  <si>
    <t>Wyorywanie bruzd pługiem leśnym z pogłębiaczem na powierzchni pow. 0,5 ha</t>
  </si>
  <si>
    <t xml:space="preserve"> 74</t>
  </si>
  <si>
    <t>WYK-P5GCP</t>
  </si>
  <si>
    <t>Wyorywanie bruzd pługiem leśnym z pogłębiaczem na pow. do 0,5 ha (np. gniazda)</t>
  </si>
  <si>
    <t xml:space="preserve"> 78</t>
  </si>
  <si>
    <t>WYK-FREZ</t>
  </si>
  <si>
    <t>Przygotowanie gleby pługiem aktywnym z pogłębiaczem</t>
  </si>
  <si>
    <t xml:space="preserve"> 96</t>
  </si>
  <si>
    <t>WYK-RAB2</t>
  </si>
  <si>
    <t>Wykonanie rabatowałków pługiem specjalistycznym 2-odkładnicowym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</si>
  <si>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</si>
  <si>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</si>
  <si>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</si>
  <si>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</si>
  <si>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</si>
  <si>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</si>
  <si>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</si>
  <si>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103</t>
  </si>
  <si>
    <t>SAD-BRYŁ</t>
  </si>
  <si>
    <t>Sadzenie sadzonek z zakrytym systemem korzeniowym</t>
  </si>
  <si>
    <t>111</t>
  </si>
  <si>
    <t>DOW-SADZ</t>
  </si>
  <si>
    <t>Dowóz sadzonek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</si>
  <si>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</si>
  <si>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</si>
  <si>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</si>
  <si>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</si>
  <si>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</si>
  <si>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</si>
  <si>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118</t>
  </si>
  <si>
    <t>OPR-CHWAS</t>
  </si>
  <si>
    <t>Chemiczne niszczenie chwastów opryskiwaczem ręcznym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</si>
  <si>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</si>
  <si>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</si>
  <si>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</si>
  <si>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</si>
  <si>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</si>
  <si>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</si>
  <si>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</si>
  <si>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</si>
  <si>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</si>
  <si>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144</t>
  </si>
  <si>
    <t>SZUK-OWA2</t>
  </si>
  <si>
    <t>Próbne poszukiwania owadów w ściole metodą dwóch drzew próbnych</t>
  </si>
  <si>
    <t>SZT</t>
  </si>
  <si>
    <t>145</t>
  </si>
  <si>
    <t>SMAR-PBIO</t>
  </si>
  <si>
    <t>Smarowanie pni biopreparatem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</si>
  <si>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</si>
  <si>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</si>
  <si>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</si>
  <si>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</si>
  <si>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</si>
  <si>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</si>
  <si>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</si>
  <si>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</si>
  <si>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</si>
  <si>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</si>
  <si>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</si>
  <si>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</si>
  <si>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</si>
  <si>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</si>
  <si>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</si>
  <si>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</si>
  <si>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</si>
  <si>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</si>
  <si>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</si>
  <si>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</si>
  <si>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</si>
  <si>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</si>
  <si>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</si>
  <si>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</si>
  <si>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</si>
  <si>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</si>
  <si>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</si>
  <si>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</si>
  <si>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</si>
  <si>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403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</si>
  <si>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</si>
  <si>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</si>
  <si>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</si>
  <si>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</si>
  <si>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</si>
  <si>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</si>
  <si>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</si>
  <si>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</si>
  <si>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</si>
  <si>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</si>
  <si>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</si>
  <si>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</si>
  <si>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</si>
  <si>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</si>
  <si>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</si>
  <si>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</si>
  <si>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</si>
  <si>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</si>
  <si>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</si>
  <si>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</si>
  <si>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</si>
  <si>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2024''  składamy niniejszym ofertę na pakiet Pakiet nr 18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</si>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</sst>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21"/>
  <sheetViews>
    <sheetView tabSelected="1" workbookViewId="0">
      <selection activeCell="B16" sqref="B16:I2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128</v>
      </c>
      <c r="J2" s="11"/>
      <c r="K2" s="11"/>
      <c r="L2" s="11"/>
      <c r="M2" s="11"/>
      <c r="N2" s="11"/>
      <c r="O2" s="11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3"/>
      <c r="C4" s="13"/>
      <c r="D4" s="13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3"/>
      <c r="C6" s="13"/>
      <c r="D6" s="13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3"/>
      <c r="C8" s="13"/>
      <c r="D8" s="13"/>
    </row>
    <row r="9" spans="2:15" s="1" customFormat="1" ht="4.1500000000000004" customHeight="1" x14ac:dyDescent="0.2"/>
    <row r="10" spans="2:15" s="1" customFormat="1" ht="6.95" customHeight="1" x14ac:dyDescent="0.2">
      <c r="B10" s="20" t="s">
        <v>113</v>
      </c>
      <c r="C10" s="20"/>
      <c r="D10" s="20"/>
    </row>
    <row r="11" spans="2:15" s="1" customFormat="1" ht="12.4" customHeight="1" x14ac:dyDescent="0.2">
      <c r="B11" s="20"/>
      <c r="C11" s="20"/>
      <c r="D11" s="20"/>
      <c r="G11" s="38" t="s">
        <v>114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6" t="s">
        <v>129</v>
      </c>
      <c r="F14" s="16"/>
      <c r="G14" s="16"/>
    </row>
    <row r="15" spans="2:15" s="1" customFormat="1" ht="43.15" customHeight="1" x14ac:dyDescent="0.2"/>
    <row r="16" spans="2:15" s="1" customFormat="1" ht="20.65" customHeight="1" x14ac:dyDescent="0.2">
      <c r="B16" s="14" t="s">
        <v>115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65" customHeight="1" x14ac:dyDescent="0.2">
      <c r="B18" s="14" t="s">
        <v>116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65" customHeight="1" x14ac:dyDescent="0.2">
      <c r="B20" s="14" t="s">
        <v>117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65" customHeight="1" x14ac:dyDescent="0.2">
      <c r="B22" s="14" t="s">
        <v>118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9" t="s">
        <v>130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TEXT(F82,"#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119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2828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4" t="s">
        <v>120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2" t="s">
        <v>10</v>
      </c>
      <c r="M36" s="12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1160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3.2" customHeight="1" x14ac:dyDescent="0.2"/>
    <row r="39" spans="2:13" s="1" customFormat="1" ht="18.2" customHeight="1" x14ac:dyDescent="0.2">
      <c r="B39" s="14" t="s">
        <v>121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2" t="s">
        <v>10</v>
      </c>
      <c r="M41" s="12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358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9"/>
    </row>
    <row r="43" spans="2:13" s="1" customFormat="1" ht="3.2" customHeight="1" x14ac:dyDescent="0.2"/>
    <row r="44" spans="2:13" s="1" customFormat="1" ht="18.2" customHeight="1" x14ac:dyDescent="0.2">
      <c r="B44" s="14" t="s">
        <v>122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2" t="s">
        <v>10</v>
      </c>
      <c r="M46" s="12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716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9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2" t="s">
        <v>10</v>
      </c>
      <c r="M49" s="12"/>
    </row>
    <row r="50" spans="2:13" s="1" customFormat="1" ht="38.85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5.84</v>
      </c>
      <c r="H50" s="23">
        <v>0</v>
      </c>
      <c r="I50" s="21">
        <f>ROUND(G50* H50,2)</f>
        <v>0</v>
      </c>
      <c r="J50" s="5">
        <v>8</v>
      </c>
      <c r="K50" s="21">
        <f>ROUND(I50* J50/100,2)</f>
        <v>0</v>
      </c>
      <c r="L50" s="22">
        <f>ROUND(I50+ K50,2)</f>
        <v>0</v>
      </c>
      <c r="M50" s="9"/>
    </row>
    <row r="51" spans="2:13" s="1" customFormat="1" ht="19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3.66</v>
      </c>
      <c r="H51" s="23">
        <v>0</v>
      </c>
      <c r="I51" s="21">
        <f>ROUND(G51* H51,2)</f>
        <v>0</v>
      </c>
      <c r="J51" s="5">
        <v>8</v>
      </c>
      <c r="K51" s="21">
        <f>ROUND(I51* J51/100,2)</f>
        <v>0</v>
      </c>
      <c r="L51" s="22">
        <f>ROUND(I51+ K51,2)</f>
        <v>0</v>
      </c>
      <c r="M51" s="9"/>
    </row>
    <row r="52" spans="2:13" s="1" customFormat="1" ht="19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18</v>
      </c>
      <c r="G52" s="8">
        <v>4.1500000000000004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28.9" customHeight="1" x14ac:dyDescent="0.2">
      <c r="B53" s="5">
        <v>8</v>
      </c>
      <c r="C53" s="6" t="s">
        <v>25</v>
      </c>
      <c r="D53" s="6" t="s">
        <v>26</v>
      </c>
      <c r="E53" s="7" t="s">
        <v>27</v>
      </c>
      <c r="F53" s="6" t="s">
        <v>28</v>
      </c>
      <c r="G53" s="8">
        <v>7.79</v>
      </c>
      <c r="H53" s="23">
        <v>0</v>
      </c>
      <c r="I53" s="21">
        <f>ROUND(G53* H53,2)</f>
        <v>0</v>
      </c>
      <c r="J53" s="5">
        <v>8</v>
      </c>
      <c r="K53" s="21">
        <f>ROUND(I53* J53/100,2)</f>
        <v>0</v>
      </c>
      <c r="L53" s="22">
        <f>ROUND(I53+ K53,2)</f>
        <v>0</v>
      </c>
      <c r="M53" s="9"/>
    </row>
    <row r="54" spans="2:13" s="1" customFormat="1" ht="28.9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28</v>
      </c>
      <c r="G54" s="8">
        <v>11.72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9"/>
    </row>
    <row r="55" spans="2:13" s="1" customFormat="1" ht="28.9" customHeight="1" x14ac:dyDescent="0.2">
      <c r="B55" s="5">
        <v>10</v>
      </c>
      <c r="C55" s="6" t="s">
        <v>32</v>
      </c>
      <c r="D55" s="6" t="s">
        <v>33</v>
      </c>
      <c r="E55" s="7" t="s">
        <v>34</v>
      </c>
      <c r="F55" s="6" t="s">
        <v>28</v>
      </c>
      <c r="G55" s="8">
        <v>3.13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19.7" customHeight="1" x14ac:dyDescent="0.2">
      <c r="B56" s="5">
        <v>11</v>
      </c>
      <c r="C56" s="6" t="s">
        <v>35</v>
      </c>
      <c r="D56" s="6" t="s">
        <v>36</v>
      </c>
      <c r="E56" s="7" t="s">
        <v>37</v>
      </c>
      <c r="F56" s="6" t="s">
        <v>28</v>
      </c>
      <c r="G56" s="8">
        <v>13.45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28.9" customHeight="1" x14ac:dyDescent="0.2">
      <c r="B57" s="5">
        <v>12</v>
      </c>
      <c r="C57" s="6" t="s">
        <v>38</v>
      </c>
      <c r="D57" s="6" t="s">
        <v>39</v>
      </c>
      <c r="E57" s="7" t="s">
        <v>40</v>
      </c>
      <c r="F57" s="6" t="s">
        <v>28</v>
      </c>
      <c r="G57" s="8">
        <v>9.19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19.7" customHeight="1" x14ac:dyDescent="0.2">
      <c r="B58" s="5">
        <v>13</v>
      </c>
      <c r="C58" s="6" t="s">
        <v>41</v>
      </c>
      <c r="D58" s="6" t="s">
        <v>42</v>
      </c>
      <c r="E58" s="7" t="s">
        <v>43</v>
      </c>
      <c r="F58" s="6" t="s">
        <v>44</v>
      </c>
      <c r="G58" s="8">
        <v>44.74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19.7" customHeight="1" x14ac:dyDescent="0.2">
      <c r="B59" s="5">
        <v>14</v>
      </c>
      <c r="C59" s="6" t="s">
        <v>45</v>
      </c>
      <c r="D59" s="6" t="s">
        <v>46</v>
      </c>
      <c r="E59" s="7" t="s">
        <v>47</v>
      </c>
      <c r="F59" s="6" t="s">
        <v>44</v>
      </c>
      <c r="G59" s="8">
        <v>24.99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19.7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44</v>
      </c>
      <c r="G60" s="8">
        <v>12.6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19.7" customHeight="1" x14ac:dyDescent="0.2">
      <c r="B61" s="5">
        <v>16</v>
      </c>
      <c r="C61" s="6" t="s">
        <v>51</v>
      </c>
      <c r="D61" s="6" t="s">
        <v>52</v>
      </c>
      <c r="E61" s="7" t="s">
        <v>53</v>
      </c>
      <c r="F61" s="6" t="s">
        <v>44</v>
      </c>
      <c r="G61" s="8">
        <v>82.33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28.9" customHeight="1" x14ac:dyDescent="0.2">
      <c r="B62" s="5">
        <v>17</v>
      </c>
      <c r="C62" s="6" t="s">
        <v>54</v>
      </c>
      <c r="D62" s="6" t="s">
        <v>55</v>
      </c>
      <c r="E62" s="7" t="s">
        <v>56</v>
      </c>
      <c r="F62" s="6" t="s">
        <v>18</v>
      </c>
      <c r="G62" s="8">
        <v>11.6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28.9" customHeight="1" x14ac:dyDescent="0.2">
      <c r="B63" s="5">
        <v>18</v>
      </c>
      <c r="C63" s="6" t="s">
        <v>57</v>
      </c>
      <c r="D63" s="6" t="s">
        <v>58</v>
      </c>
      <c r="E63" s="7" t="s">
        <v>59</v>
      </c>
      <c r="F63" s="6" t="s">
        <v>18</v>
      </c>
      <c r="G63" s="8">
        <v>16.350000000000001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19.7" customHeight="1" x14ac:dyDescent="0.2">
      <c r="B64" s="5">
        <v>19</v>
      </c>
      <c r="C64" s="6" t="s">
        <v>60</v>
      </c>
      <c r="D64" s="6" t="s">
        <v>61</v>
      </c>
      <c r="E64" s="7" t="s">
        <v>62</v>
      </c>
      <c r="F64" s="6" t="s">
        <v>18</v>
      </c>
      <c r="G64" s="8">
        <v>28.74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3" s="1" customFormat="1" ht="19.7" customHeight="1" x14ac:dyDescent="0.2">
      <c r="B65" s="5">
        <v>20</v>
      </c>
      <c r="C65" s="6" t="s">
        <v>63</v>
      </c>
      <c r="D65" s="6" t="s">
        <v>64</v>
      </c>
      <c r="E65" s="7" t="s">
        <v>65</v>
      </c>
      <c r="F65" s="6" t="s">
        <v>18</v>
      </c>
      <c r="G65" s="8">
        <v>8.58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3" s="1" customFormat="1" ht="19.7" customHeight="1" x14ac:dyDescent="0.2">
      <c r="B66" s="5">
        <v>21</v>
      </c>
      <c r="C66" s="6" t="s">
        <v>66</v>
      </c>
      <c r="D66" s="6" t="s">
        <v>67</v>
      </c>
      <c r="E66" s="7" t="s">
        <v>68</v>
      </c>
      <c r="F66" s="6" t="s">
        <v>18</v>
      </c>
      <c r="G66" s="8">
        <v>41.01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3" s="1" customFormat="1" ht="28.9" customHeight="1" x14ac:dyDescent="0.2">
      <c r="B67" s="5">
        <v>22</v>
      </c>
      <c r="C67" s="6" t="s">
        <v>69</v>
      </c>
      <c r="D67" s="6" t="s">
        <v>70</v>
      </c>
      <c r="E67" s="7" t="s">
        <v>71</v>
      </c>
      <c r="F67" s="6" t="s">
        <v>18</v>
      </c>
      <c r="G67" s="8">
        <v>2.41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3" s="1" customFormat="1" ht="28.9" customHeight="1" x14ac:dyDescent="0.2">
      <c r="B68" s="5">
        <v>23</v>
      </c>
      <c r="C68" s="6" t="s">
        <v>72</v>
      </c>
      <c r="D68" s="6" t="s">
        <v>73</v>
      </c>
      <c r="E68" s="7" t="s">
        <v>74</v>
      </c>
      <c r="F68" s="6" t="s">
        <v>75</v>
      </c>
      <c r="G68" s="8">
        <v>4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3" s="1" customFormat="1" ht="19.7" customHeight="1" x14ac:dyDescent="0.2">
      <c r="B69" s="5">
        <v>24</v>
      </c>
      <c r="C69" s="6" t="s">
        <v>76</v>
      </c>
      <c r="D69" s="6" t="s">
        <v>77</v>
      </c>
      <c r="E69" s="7" t="s">
        <v>78</v>
      </c>
      <c r="F69" s="6" t="s">
        <v>18</v>
      </c>
      <c r="G69" s="8">
        <v>10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9"/>
    </row>
    <row r="70" spans="2:13" s="1" customFormat="1" ht="19.7" customHeight="1" x14ac:dyDescent="0.2">
      <c r="B70" s="5">
        <v>25</v>
      </c>
      <c r="C70" s="6" t="s">
        <v>79</v>
      </c>
      <c r="D70" s="6" t="s">
        <v>80</v>
      </c>
      <c r="E70" s="7" t="s">
        <v>81</v>
      </c>
      <c r="F70" s="6" t="s">
        <v>82</v>
      </c>
      <c r="G70" s="8">
        <v>45.6</v>
      </c>
      <c r="H70" s="23">
        <v>0</v>
      </c>
      <c r="I70" s="21">
        <f>ROUND(G70* H70,2)</f>
        <v>0</v>
      </c>
      <c r="J70" s="5">
        <v>23</v>
      </c>
      <c r="K70" s="21">
        <f>ROUND(I70* J70/100,2)</f>
        <v>0</v>
      </c>
      <c r="L70" s="22">
        <f>ROUND(I70+ K70,2)</f>
        <v>0</v>
      </c>
      <c r="M70" s="9"/>
    </row>
    <row r="71" spans="2:13" s="1" customFormat="1" ht="19.7" customHeight="1" x14ac:dyDescent="0.2">
      <c r="B71" s="5">
        <v>26</v>
      </c>
      <c r="C71" s="6" t="s">
        <v>83</v>
      </c>
      <c r="D71" s="6" t="s">
        <v>84</v>
      </c>
      <c r="E71" s="7" t="s">
        <v>85</v>
      </c>
      <c r="F71" s="6" t="s">
        <v>75</v>
      </c>
      <c r="G71" s="8">
        <v>1042</v>
      </c>
      <c r="H71" s="23">
        <v>0</v>
      </c>
      <c r="I71" s="21">
        <f>ROUND(G71* H71,2)</f>
        <v>0</v>
      </c>
      <c r="J71" s="5">
        <v>23</v>
      </c>
      <c r="K71" s="21">
        <f>ROUND(I71* J71/100,2)</f>
        <v>0</v>
      </c>
      <c r="L71" s="22">
        <f>ROUND(I71+ K71,2)</f>
        <v>0</v>
      </c>
      <c r="M71" s="9"/>
    </row>
    <row r="72" spans="2:13" s="1" customFormat="1" ht="19.7" customHeight="1" x14ac:dyDescent="0.2">
      <c r="B72" s="5">
        <v>27</v>
      </c>
      <c r="C72" s="6" t="s">
        <v>86</v>
      </c>
      <c r="D72" s="6" t="s">
        <v>87</v>
      </c>
      <c r="E72" s="7" t="s">
        <v>88</v>
      </c>
      <c r="F72" s="6" t="s">
        <v>82</v>
      </c>
      <c r="G72" s="8">
        <v>7.42</v>
      </c>
      <c r="H72" s="23">
        <v>0</v>
      </c>
      <c r="I72" s="21">
        <f>ROUND(G72* H72,2)</f>
        <v>0</v>
      </c>
      <c r="J72" s="5">
        <v>23</v>
      </c>
      <c r="K72" s="21">
        <f>ROUND(I72* J72/100,2)</f>
        <v>0</v>
      </c>
      <c r="L72" s="22">
        <f>ROUND(I72+ K72,2)</f>
        <v>0</v>
      </c>
      <c r="M72" s="9"/>
    </row>
    <row r="73" spans="2:13" s="1" customFormat="1" ht="19.7" customHeight="1" x14ac:dyDescent="0.2">
      <c r="B73" s="5">
        <v>28</v>
      </c>
      <c r="C73" s="6" t="s">
        <v>89</v>
      </c>
      <c r="D73" s="6" t="s">
        <v>90</v>
      </c>
      <c r="E73" s="7" t="s">
        <v>91</v>
      </c>
      <c r="F73" s="6" t="s">
        <v>92</v>
      </c>
      <c r="G73" s="8">
        <v>50</v>
      </c>
      <c r="H73" s="23">
        <v>0</v>
      </c>
      <c r="I73" s="21">
        <f>ROUND(G73* H73,2)</f>
        <v>0</v>
      </c>
      <c r="J73" s="5">
        <v>23</v>
      </c>
      <c r="K73" s="21">
        <f>ROUND(I73* J73/100,2)</f>
        <v>0</v>
      </c>
      <c r="L73" s="22">
        <f>ROUND(I73+ K73,2)</f>
        <v>0</v>
      </c>
      <c r="M73" s="9"/>
    </row>
    <row r="74" spans="2:13" s="1" customFormat="1" ht="28.9" customHeight="1" x14ac:dyDescent="0.2">
      <c r="B74" s="5">
        <v>29</v>
      </c>
      <c r="C74" s="6" t="s">
        <v>93</v>
      </c>
      <c r="D74" s="6" t="s">
        <v>94</v>
      </c>
      <c r="E74" s="7" t="s">
        <v>95</v>
      </c>
      <c r="F74" s="6" t="s">
        <v>75</v>
      </c>
      <c r="G74" s="8">
        <v>10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9"/>
    </row>
    <row r="75" spans="2:13" s="1" customFormat="1" ht="19.7" customHeight="1" x14ac:dyDescent="0.2">
      <c r="B75" s="5">
        <v>30</v>
      </c>
      <c r="C75" s="6" t="s">
        <v>96</v>
      </c>
      <c r="D75" s="6" t="s">
        <v>97</v>
      </c>
      <c r="E75" s="7" t="s">
        <v>98</v>
      </c>
      <c r="F75" s="6" t="s">
        <v>18</v>
      </c>
      <c r="G75" s="8">
        <v>1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9"/>
    </row>
    <row r="76" spans="2:13" s="1" customFormat="1" ht="28.9" customHeight="1" x14ac:dyDescent="0.2">
      <c r="B76" s="5">
        <v>31</v>
      </c>
      <c r="C76" s="6" t="s">
        <v>99</v>
      </c>
      <c r="D76" s="6" t="s">
        <v>100</v>
      </c>
      <c r="E76" s="7" t="s">
        <v>101</v>
      </c>
      <c r="F76" s="6" t="s">
        <v>92</v>
      </c>
      <c r="G76" s="8">
        <v>50</v>
      </c>
      <c r="H76" s="23">
        <v>0</v>
      </c>
      <c r="I76" s="21">
        <f>ROUND(G76* H76,2)</f>
        <v>0</v>
      </c>
      <c r="J76" s="5">
        <v>8</v>
      </c>
      <c r="K76" s="21">
        <f>ROUND(I76* J76/100,2)</f>
        <v>0</v>
      </c>
      <c r="L76" s="22">
        <f>ROUND(I76+ K76,2)</f>
        <v>0</v>
      </c>
      <c r="M76" s="9"/>
    </row>
    <row r="77" spans="2:13" s="1" customFormat="1" ht="19.7" customHeight="1" x14ac:dyDescent="0.2">
      <c r="B77" s="5">
        <v>32</v>
      </c>
      <c r="C77" s="6" t="s">
        <v>102</v>
      </c>
      <c r="D77" s="6" t="s">
        <v>103</v>
      </c>
      <c r="E77" s="7" t="s">
        <v>104</v>
      </c>
      <c r="F77" s="6" t="s">
        <v>92</v>
      </c>
      <c r="G77" s="8">
        <v>255</v>
      </c>
      <c r="H77" s="23">
        <v>0</v>
      </c>
      <c r="I77" s="21">
        <f>ROUND(G77* H77,2)</f>
        <v>0</v>
      </c>
      <c r="J77" s="5">
        <v>8</v>
      </c>
      <c r="K77" s="21">
        <f>ROUND(I77* J77/100,2)</f>
        <v>0</v>
      </c>
      <c r="L77" s="22">
        <f>ROUND(I77+ K77,2)</f>
        <v>0</v>
      </c>
      <c r="M77" s="9"/>
    </row>
    <row r="78" spans="2:13" s="1" customFormat="1" ht="19.7" customHeight="1" x14ac:dyDescent="0.2">
      <c r="B78" s="5">
        <v>33</v>
      </c>
      <c r="C78" s="6" t="s">
        <v>105</v>
      </c>
      <c r="D78" s="6" t="s">
        <v>106</v>
      </c>
      <c r="E78" s="7" t="s">
        <v>107</v>
      </c>
      <c r="F78" s="6" t="s">
        <v>92</v>
      </c>
      <c r="G78" s="8">
        <v>43</v>
      </c>
      <c r="H78" s="23">
        <v>0</v>
      </c>
      <c r="I78" s="21">
        <f>ROUND(G78* H78,2)</f>
        <v>0</v>
      </c>
      <c r="J78" s="5">
        <v>8</v>
      </c>
      <c r="K78" s="21">
        <f>ROUND(I78* J78/100,2)</f>
        <v>0</v>
      </c>
      <c r="L78" s="22">
        <f>ROUND(I78+ K78,2)</f>
        <v>0</v>
      </c>
      <c r="M78" s="9"/>
    </row>
    <row r="79" spans="2:13" s="1" customFormat="1" ht="19.7" customHeight="1" x14ac:dyDescent="0.2">
      <c r="B79" s="5">
        <v>34</v>
      </c>
      <c r="C79" s="6" t="s">
        <v>108</v>
      </c>
      <c r="D79" s="6" t="s">
        <v>109</v>
      </c>
      <c r="E79" s="7" t="s">
        <v>110</v>
      </c>
      <c r="F79" s="6" t="s">
        <v>92</v>
      </c>
      <c r="G79" s="8">
        <v>114</v>
      </c>
      <c r="H79" s="23">
        <v>0</v>
      </c>
      <c r="I79" s="21">
        <f>ROUND(G79* H79,2)</f>
        <v>0</v>
      </c>
      <c r="J79" s="5">
        <v>8</v>
      </c>
      <c r="K79" s="21">
        <f>ROUND(I79* J79/100,2)</f>
        <v>0</v>
      </c>
      <c r="L79" s="22">
        <f>ROUND(I79+ K79,2)</f>
        <v>0</v>
      </c>
      <c r="M79" s="9"/>
    </row>
    <row r="80" spans="2:13" s="1" customFormat="1" ht="55.9" customHeight="1" x14ac:dyDescent="0.2"/>
    <row r="81" spans="2:14" s="1" customFormat="1" ht="21.4" customHeight="1" x14ac:dyDescent="0.2">
      <c r="B81" s="15" t="s">
        <v>111</v>
      </c>
      <c r="C81" s="15"/>
      <c r="D81" s="15"/>
      <c r="E81" s="15"/>
      <c r="F81" s="24">
        <f>ROUND(I32+I37+I42+I47+I50+I51+I52+I53+I54+I55+I56+I57+I58+I59+I60+I61+I62+I63+I64+I65+I66+I67+I68+I69+I70+I71+I72+I73+I74+I75+I76+I77+I78+I79,2)</f>
        <v>0</v>
      </c>
      <c r="G81" s="25"/>
      <c r="H81" s="25"/>
      <c r="I81" s="25"/>
      <c r="J81" s="25"/>
      <c r="K81" s="25"/>
      <c r="L81" s="25"/>
      <c r="M81" s="26"/>
    </row>
    <row r="82" spans="2:14" s="1" customFormat="1" ht="21.4" customHeight="1" x14ac:dyDescent="0.2">
      <c r="B82" s="15" t="s">
        <v>112</v>
      </c>
      <c r="C82" s="15"/>
      <c r="D82" s="15"/>
      <c r="E82" s="15"/>
      <c r="F82" s="27">
        <f>ROUND(L32+L37+L42+L47+L50+L51+L52+L53+L54+L55+L56+L57+L58+L59+L60+L61+L62+L63+L64+L65+L66+L67+L68+L69+L70+L71+L72+L73+L74+L75+L76+L77+L78+L79,2)</f>
        <v>0</v>
      </c>
      <c r="G82" s="28"/>
      <c r="H82" s="28"/>
      <c r="I82" s="28"/>
      <c r="J82" s="28"/>
      <c r="K82" s="28"/>
      <c r="L82" s="28"/>
      <c r="M82" s="29"/>
    </row>
    <row r="83" spans="2:14" s="1" customFormat="1" ht="11.1" customHeight="1" x14ac:dyDescent="0.2"/>
    <row r="84" spans="2:14" s="1" customFormat="1" ht="80.099999999999994" customHeight="1" x14ac:dyDescent="0.2">
      <c r="B84" s="31" t="s">
        <v>131</v>
      </c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</row>
    <row r="85" spans="2:14" s="1" customFormat="1" ht="2.65" customHeight="1" x14ac:dyDescent="0.2"/>
    <row r="86" spans="2:14" s="1" customFormat="1" ht="110.1" customHeight="1" x14ac:dyDescent="0.2">
      <c r="B86" s="31" t="s">
        <v>132</v>
      </c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2:14" s="1" customFormat="1" ht="5.25" customHeight="1" x14ac:dyDescent="0.2"/>
    <row r="88" spans="2:14" s="1" customFormat="1" ht="110.1" customHeight="1" x14ac:dyDescent="0.2">
      <c r="B88" s="17" t="s">
        <v>133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2:14" s="1" customFormat="1" ht="5.25" customHeight="1" x14ac:dyDescent="0.2"/>
    <row r="90" spans="2:14" s="1" customFormat="1" ht="37.9" customHeight="1" x14ac:dyDescent="0.2">
      <c r="B90" s="32" t="s">
        <v>124</v>
      </c>
      <c r="C90" s="32"/>
      <c r="D90" s="32"/>
      <c r="E90" s="32"/>
      <c r="F90" s="34" t="s">
        <v>125</v>
      </c>
      <c r="G90" s="34"/>
      <c r="H90" s="34"/>
      <c r="I90" s="34"/>
      <c r="J90" s="34"/>
      <c r="K90" s="34"/>
      <c r="L90" s="34"/>
    </row>
    <row r="91" spans="2:14" s="1" customFormat="1" ht="28.9" customHeight="1" x14ac:dyDescent="0.2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</row>
    <row r="92" spans="2:14" s="1" customFormat="1" ht="28.9" customHeight="1" x14ac:dyDescent="0.2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</row>
    <row r="93" spans="2:14" s="1" customFormat="1" ht="28.9" customHeight="1" x14ac:dyDescent="0.2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</row>
    <row r="94" spans="2:14" s="1" customFormat="1" ht="28.9" customHeight="1" x14ac:dyDescent="0.2"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</row>
    <row r="95" spans="2:14" s="1" customFormat="1" ht="2.65" customHeight="1" x14ac:dyDescent="0.2"/>
    <row r="96" spans="2:14" s="1" customFormat="1" ht="203.1" customHeight="1" x14ac:dyDescent="0.2">
      <c r="B96" s="31" t="s">
        <v>134</v>
      </c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</row>
    <row r="97" spans="2:14" s="1" customFormat="1" ht="2.65" customHeight="1" x14ac:dyDescent="0.2"/>
    <row r="98" spans="2:14" s="1" customFormat="1" ht="36.950000000000003" customHeight="1" x14ac:dyDescent="0.2">
      <c r="B98" s="35" t="s">
        <v>135</v>
      </c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</row>
    <row r="99" spans="2:14" s="1" customFormat="1" ht="2.65" customHeight="1" x14ac:dyDescent="0.2"/>
    <row r="100" spans="2:14" s="1" customFormat="1" ht="37.9" customHeight="1" x14ac:dyDescent="0.2">
      <c r="B100" s="32" t="s">
        <v>126</v>
      </c>
      <c r="C100" s="32"/>
      <c r="D100" s="32"/>
      <c r="E100" s="32"/>
      <c r="F100" s="36" t="s">
        <v>127</v>
      </c>
      <c r="G100" s="36"/>
      <c r="H100" s="36"/>
      <c r="I100" s="36"/>
      <c r="J100" s="36"/>
      <c r="K100" s="36"/>
      <c r="L100" s="36"/>
    </row>
    <row r="101" spans="2:14" s="1" customFormat="1" ht="28.9" customHeight="1" x14ac:dyDescent="0.2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</row>
    <row r="102" spans="2:14" s="1" customFormat="1" ht="28.9" customHeight="1" x14ac:dyDescent="0.2"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</row>
    <row r="103" spans="2:14" s="1" customFormat="1" ht="28.9" customHeight="1" x14ac:dyDescent="0.2"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</row>
    <row r="104" spans="2:14" s="1" customFormat="1" ht="28.9" customHeight="1" x14ac:dyDescent="0.2"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</row>
    <row r="105" spans="2:14" s="1" customFormat="1" ht="2.65" customHeight="1" x14ac:dyDescent="0.2"/>
    <row r="106" spans="2:14" s="1" customFormat="1" ht="159.94999999999999" customHeight="1" x14ac:dyDescent="0.2">
      <c r="B106" s="31" t="s">
        <v>136</v>
      </c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</row>
    <row r="107" spans="2:14" s="1" customFormat="1" ht="2.65" customHeight="1" x14ac:dyDescent="0.2"/>
    <row r="108" spans="2:14" s="1" customFormat="1" ht="54.95" customHeight="1" x14ac:dyDescent="0.2">
      <c r="B108" s="31" t="s">
        <v>137</v>
      </c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2:14" s="1" customFormat="1" ht="2.65" customHeight="1" x14ac:dyDescent="0.2"/>
    <row r="110" spans="2:14" s="1" customFormat="1" ht="60" customHeight="1" x14ac:dyDescent="0.2">
      <c r="B110" s="17" t="s">
        <v>138</v>
      </c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2:14" s="1" customFormat="1" ht="2.65" customHeight="1" x14ac:dyDescent="0.2"/>
    <row r="112" spans="2:14" s="1" customFormat="1" ht="48" customHeight="1" x14ac:dyDescent="0.2">
      <c r="B112" s="17" t="s">
        <v>139</v>
      </c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</row>
    <row r="113" spans="2:14" s="1" customFormat="1" ht="2.65" customHeight="1" x14ac:dyDescent="0.2"/>
    <row r="114" spans="2:14" s="1" customFormat="1" ht="125.1" customHeight="1" x14ac:dyDescent="0.2">
      <c r="B114" s="31" t="s">
        <v>140</v>
      </c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</row>
    <row r="115" spans="2:14" s="1" customFormat="1" ht="2.65" customHeight="1" x14ac:dyDescent="0.2"/>
    <row r="116" spans="2:14" s="1" customFormat="1" ht="84.95" customHeight="1" x14ac:dyDescent="0.2">
      <c r="B116" s="31" t="s">
        <v>141</v>
      </c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</row>
    <row r="117" spans="2:14" s="1" customFormat="1" ht="86.85" customHeight="1" x14ac:dyDescent="0.2"/>
    <row r="118" spans="2:14" s="1" customFormat="1" ht="17.649999999999999" customHeight="1" x14ac:dyDescent="0.2">
      <c r="I118" s="10" t="s">
        <v>123</v>
      </c>
      <c r="J118" s="10"/>
    </row>
    <row r="119" spans="2:14" s="1" customFormat="1" ht="145.15" customHeight="1" x14ac:dyDescent="0.2"/>
    <row r="120" spans="2:14" s="1" customFormat="1" ht="81.599999999999994" customHeight="1" x14ac:dyDescent="0.2">
      <c r="B120" s="18" t="s">
        <v>142</v>
      </c>
      <c r="C120" s="18"/>
      <c r="D120" s="18"/>
      <c r="E120" s="18"/>
      <c r="F120" s="18"/>
      <c r="G120" s="18"/>
      <c r="H120" s="18"/>
      <c r="I120" s="18"/>
      <c r="J120" s="18"/>
    </row>
    <row r="121" spans="2:14" s="1" customFormat="1" ht="28.9" customHeight="1" x14ac:dyDescent="0.2"/>
  </sheetData>
  <mergeCells count="96">
    <mergeCell ref="B3:E3"/>
    <mergeCell ref="B5:E5"/>
    <mergeCell ref="B7:E7"/>
    <mergeCell ref="F102:L102"/>
    <mergeCell ref="F103:L103"/>
    <mergeCell ref="B16:I16"/>
    <mergeCell ref="B18:I18"/>
    <mergeCell ref="B20:I20"/>
    <mergeCell ref="B22:I22"/>
    <mergeCell ref="B112:N112"/>
    <mergeCell ref="F104:L104"/>
    <mergeCell ref="B10:D11"/>
    <mergeCell ref="B100:E100"/>
    <mergeCell ref="B101:E101"/>
    <mergeCell ref="B102:E102"/>
    <mergeCell ref="B103:E103"/>
    <mergeCell ref="B90:E90"/>
    <mergeCell ref="B91:E91"/>
    <mergeCell ref="B92:E92"/>
    <mergeCell ref="B93:E93"/>
    <mergeCell ref="B94:E94"/>
    <mergeCell ref="B96:N96"/>
    <mergeCell ref="B98:N98"/>
    <mergeCell ref="F100:L100"/>
    <mergeCell ref="F101:L101"/>
    <mergeCell ref="B114:N114"/>
    <mergeCell ref="B116:N116"/>
    <mergeCell ref="B120:J120"/>
    <mergeCell ref="B24:L24"/>
    <mergeCell ref="B26:L26"/>
    <mergeCell ref="B29:K29"/>
    <mergeCell ref="B34:K34"/>
    <mergeCell ref="B39:K39"/>
    <mergeCell ref="B82:E82"/>
    <mergeCell ref="B84:N84"/>
    <mergeCell ref="B86:N86"/>
    <mergeCell ref="B88:N88"/>
    <mergeCell ref="B104:E104"/>
    <mergeCell ref="B106:N106"/>
    <mergeCell ref="B108:N108"/>
    <mergeCell ref="B110:N110"/>
    <mergeCell ref="B4:D4"/>
    <mergeCell ref="B44:K44"/>
    <mergeCell ref="B6:D6"/>
    <mergeCell ref="B8:D8"/>
    <mergeCell ref="B81:E81"/>
    <mergeCell ref="E14:G14"/>
    <mergeCell ref="F81:M81"/>
    <mergeCell ref="L53:M53"/>
    <mergeCell ref="L54:M54"/>
    <mergeCell ref="L55:M55"/>
    <mergeCell ref="L56:M56"/>
    <mergeCell ref="L57:M57"/>
    <mergeCell ref="L58:M58"/>
    <mergeCell ref="L59:M59"/>
    <mergeCell ref="L60:M60"/>
    <mergeCell ref="L61:M61"/>
    <mergeCell ref="F82:M82"/>
    <mergeCell ref="F90:L90"/>
    <mergeCell ref="F91:L91"/>
    <mergeCell ref="F92:L92"/>
    <mergeCell ref="F93:L93"/>
    <mergeCell ref="F94:L94"/>
    <mergeCell ref="G11:N12"/>
    <mergeCell ref="I118:J118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7:M77"/>
    <mergeCell ref="L78:M78"/>
    <mergeCell ref="L79:M79"/>
    <mergeCell ref="L72:M72"/>
    <mergeCell ref="L73:M73"/>
    <mergeCell ref="L74:M74"/>
    <mergeCell ref="L75:M75"/>
    <mergeCell ref="L76:M76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2023-10-14T20:36:47Z</dcterms:created>
  <dcterms:modified xsi:type="dcterms:W3CDTF">2023-10-27T18:10:29Z</dcterms:modified>
</cp:coreProperties>
</file>