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Beef House, s.r.o\PT + VO\VO\2. VO\SP\KONVEKTOMATY\"/>
    </mc:Choice>
  </mc:AlternateContent>
  <xr:revisionPtr revIDLastSave="0" documentId="13_ncr:1_{903D5B7B-FC1A-4CB4-ABC9-9ED41A43EB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2'!$A$1:$A$80</definedName>
    <definedName name="_xlnm.Print_Area" localSheetId="0">'Príloha č. 2'!$B$4:$K$80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1" l="1"/>
  <c r="E67" i="1"/>
  <c r="E66" i="1"/>
  <c r="B56" i="1" l="1"/>
  <c r="B31" i="1"/>
  <c r="B46" i="1"/>
  <c r="G77" i="1" l="1"/>
  <c r="J60" i="1"/>
  <c r="K60" i="1" s="1"/>
  <c r="J59" i="1"/>
  <c r="K59" i="1" s="1"/>
  <c r="J56" i="1"/>
  <c r="J48" i="1"/>
  <c r="K48" i="1" s="1"/>
  <c r="J47" i="1"/>
  <c r="K47" i="1" s="1"/>
  <c r="J46" i="1"/>
  <c r="J38" i="1"/>
  <c r="K38" i="1" s="1"/>
  <c r="J37" i="1"/>
  <c r="K37" i="1" s="1"/>
  <c r="J31" i="1"/>
  <c r="K31" i="1" s="1"/>
  <c r="J61" i="1" l="1"/>
  <c r="J68" i="1" s="1"/>
  <c r="J39" i="1"/>
  <c r="J66" i="1" s="1"/>
  <c r="K39" i="1"/>
  <c r="K66" i="1" s="1"/>
  <c r="K56" i="1"/>
  <c r="K61" i="1" s="1"/>
  <c r="K68" i="1" s="1"/>
  <c r="J49" i="1"/>
  <c r="J67" i="1" s="1"/>
  <c r="K46" i="1"/>
  <c r="K49" i="1" s="1"/>
  <c r="K67" i="1" s="1"/>
  <c r="K69" i="1" l="1"/>
  <c r="J69" i="1"/>
</calcChain>
</file>

<file path=xl/sharedStrings.xml><?xml version="1.0" encoding="utf-8"?>
<sst xmlns="http://schemas.openxmlformats.org/spreadsheetml/2006/main" count="91" uniqueCount="49">
  <si>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</si>
  <si>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</si>
  <si>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</si>
  <si>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</si>
  <si>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</si>
  <si>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</si>
  <si>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</si>
  <si>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</si>
  <si>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</si>
  <si>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</si>
  <si>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</si>
  <si>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</si>
  <si>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</si>
  <si>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Logický celok:</t>
  </si>
  <si>
    <t>Technologické vybavenie - konvektomaty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</si>
  <si>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</si>
  <si>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</si>
  <si>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</si>
  <si>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</si>
  <si>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</si>
  <si>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</si>
  <si>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</si>
  <si>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</si>
  <si>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</si>
  <si>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Prídavné zariadenia</t>
  </si>
  <si>
    <t>udiareň</t>
  </si>
  <si>
    <t>zavážacie vozíky</t>
  </si>
  <si>
    <t>gastronádoba dierovaná</t>
  </si>
  <si>
    <t>gastronádoba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</si>
  <si>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</si>
  <si>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</si>
  <si>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</si>
  <si>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</si>
  <si>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</si>
  <si>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</si>
  <si>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Prídavné zariadenie</t>
  </si>
  <si>
    <t>zmäkčovač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</si>
  <si>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</si>
  <si>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</si>
  <si>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</si>
  <si>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</si>
  <si>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</si>
  <si>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Konvektomat č. 1</t>
  </si>
  <si>
    <t>Konvektomat č. 2</t>
  </si>
  <si>
    <t>Multifunkčný sklopný kotol</t>
  </si>
  <si>
    <t>filtračný olejový vozík</t>
  </si>
  <si>
    <t>el. akumulátorový zdvíhací vozík</t>
  </si>
  <si>
    <t>Kúpna zmluva – Príloha č. 2:</t>
  </si>
  <si>
    <t>Názov zariadenia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</si>
</sst>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34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0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0" fontId="8" fillId="2" borderId="24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vertical="center" wrapText="1"/>
    </xf>
    <xf numFmtId="0" fontId="11" fillId="4" borderId="26" xfId="0" applyFont="1" applyFill="1" applyBorder="1" applyAlignment="1">
      <alignment vertical="center" wrapText="1"/>
    </xf>
    <xf numFmtId="164" fontId="11" fillId="4" borderId="34" xfId="0" applyNumberFormat="1" applyFont="1" applyFill="1" applyBorder="1" applyAlignment="1">
      <alignment horizontal="center" vertical="center" wrapText="1"/>
    </xf>
    <xf numFmtId="4" fontId="11" fillId="3" borderId="35" xfId="0" applyNumberFormat="1" applyFont="1" applyFill="1" applyBorder="1" applyAlignment="1" applyProtection="1">
      <alignment vertical="center" wrapText="1"/>
      <protection locked="0"/>
    </xf>
    <xf numFmtId="164" fontId="11" fillId="4" borderId="36" xfId="0" applyNumberFormat="1" applyFont="1" applyFill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4" fontId="11" fillId="0" borderId="34" xfId="0" applyNumberFormat="1" applyFont="1" applyBorder="1" applyAlignment="1">
      <alignment vertical="center" wrapText="1"/>
    </xf>
    <xf numFmtId="0" fontId="11" fillId="4" borderId="14" xfId="0" applyFont="1" applyFill="1" applyBorder="1" applyAlignment="1">
      <alignment vertical="center" wrapText="1"/>
    </xf>
    <xf numFmtId="164" fontId="11" fillId="4" borderId="39" xfId="0" applyNumberFormat="1" applyFont="1" applyFill="1" applyBorder="1" applyAlignment="1">
      <alignment horizontal="center" vertical="center" wrapText="1"/>
    </xf>
    <xf numFmtId="4" fontId="11" fillId="3" borderId="40" xfId="0" applyNumberFormat="1" applyFont="1" applyFill="1" applyBorder="1" applyAlignment="1" applyProtection="1">
      <alignment vertical="center" wrapText="1"/>
      <protection locked="0"/>
    </xf>
    <xf numFmtId="164" fontId="11" fillId="4" borderId="41" xfId="0" applyNumberFormat="1" applyFont="1" applyFill="1" applyBorder="1" applyAlignment="1">
      <alignment vertical="center" wrapText="1"/>
    </xf>
    <xf numFmtId="4" fontId="11" fillId="0" borderId="41" xfId="0" applyNumberFormat="1" applyFont="1" applyBorder="1" applyAlignment="1">
      <alignment vertical="center" wrapText="1"/>
    </xf>
    <xf numFmtId="4" fontId="11" fillId="0" borderId="39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8" fillId="0" borderId="18" xfId="0" applyFont="1" applyBorder="1" applyAlignment="1">
      <alignment horizontal="right" vertical="center"/>
    </xf>
    <xf numFmtId="4" fontId="1" fillId="2" borderId="42" xfId="0" applyNumberFormat="1" applyFont="1" applyFill="1" applyBorder="1" applyAlignment="1">
      <alignment vertical="center"/>
    </xf>
    <xf numFmtId="49" fontId="13" fillId="0" borderId="0" xfId="0" applyNumberFormat="1" applyFont="1" applyAlignment="1">
      <alignment vertical="top"/>
    </xf>
    <xf numFmtId="164" fontId="11" fillId="4" borderId="24" xfId="0" applyNumberFormat="1" applyFont="1" applyFill="1" applyBorder="1" applyAlignment="1">
      <alignment horizontal="center" vertical="center" wrapText="1"/>
    </xf>
    <xf numFmtId="4" fontId="11" fillId="3" borderId="24" xfId="0" applyNumberFormat="1" applyFont="1" applyFill="1" applyBorder="1" applyAlignment="1" applyProtection="1">
      <alignment vertical="center" wrapText="1"/>
      <protection locked="0"/>
    </xf>
    <xf numFmtId="164" fontId="11" fillId="4" borderId="24" xfId="0" applyNumberFormat="1" applyFont="1" applyFill="1" applyBorder="1" applyAlignment="1">
      <alignment vertical="center" wrapText="1"/>
    </xf>
    <xf numFmtId="4" fontId="11" fillId="0" borderId="24" xfId="0" applyNumberFormat="1" applyFont="1" applyBorder="1" applyAlignment="1">
      <alignment vertical="center" wrapText="1"/>
    </xf>
    <xf numFmtId="0" fontId="7" fillId="0" borderId="0" xfId="1" applyFont="1" applyAlignment="1">
      <alignment horizontal="right" vertical="center"/>
    </xf>
    <xf numFmtId="0" fontId="7" fillId="0" borderId="44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7" fillId="0" borderId="44" xfId="1" applyNumberFormat="1" applyFont="1" applyBorder="1" applyAlignment="1">
      <alignment vertical="center"/>
    </xf>
    <xf numFmtId="0" fontId="7" fillId="0" borderId="44" xfId="1" applyFont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11" fillId="4" borderId="46" xfId="0" applyFont="1" applyFill="1" applyBorder="1" applyAlignment="1">
      <alignment vertical="center" wrapText="1"/>
    </xf>
    <xf numFmtId="0" fontId="7" fillId="0" borderId="45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164" fontId="11" fillId="4" borderId="24" xfId="0" applyNumberFormat="1" applyFont="1" applyFill="1" applyBorder="1" applyAlignment="1">
      <alignment vertical="center" wrapText="1"/>
    </xf>
    <xf numFmtId="164" fontId="11" fillId="4" borderId="30" xfId="0" applyNumberFormat="1" applyFont="1" applyFill="1" applyBorder="1" applyAlignment="1">
      <alignment vertical="center" wrapText="1"/>
    </xf>
    <xf numFmtId="164" fontId="11" fillId="4" borderId="42" xfId="0" applyNumberFormat="1" applyFont="1" applyFill="1" applyBorder="1" applyAlignment="1">
      <alignment vertical="center" wrapText="1"/>
    </xf>
    <xf numFmtId="4" fontId="11" fillId="0" borderId="24" xfId="0" applyNumberFormat="1" applyFont="1" applyBorder="1" applyAlignment="1">
      <alignment vertical="center" wrapText="1"/>
    </xf>
    <xf numFmtId="4" fontId="11" fillId="0" borderId="30" xfId="0" applyNumberFormat="1" applyFont="1" applyBorder="1" applyAlignment="1">
      <alignment vertical="center" wrapText="1"/>
    </xf>
    <xf numFmtId="4" fontId="11" fillId="0" borderId="42" xfId="0" applyNumberFormat="1" applyFont="1" applyBorder="1" applyAlignment="1">
      <alignment vertical="center" wrapText="1"/>
    </xf>
    <xf numFmtId="0" fontId="12" fillId="3" borderId="38" xfId="0" applyFont="1" applyFill="1" applyBorder="1" applyAlignment="1" applyProtection="1">
      <alignment vertical="center" wrapText="1"/>
      <protection locked="0"/>
    </xf>
    <xf numFmtId="0" fontId="12" fillId="3" borderId="47" xfId="0" applyFont="1" applyFill="1" applyBorder="1" applyAlignment="1" applyProtection="1">
      <alignment vertical="center" wrapText="1"/>
      <protection locked="0"/>
    </xf>
    <xf numFmtId="0" fontId="11" fillId="4" borderId="17" xfId="0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1" fillId="4" borderId="38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12" fillId="4" borderId="26" xfId="0" applyFont="1" applyFill="1" applyBorder="1" applyAlignment="1" applyProtection="1">
      <alignment horizontal="center" vertical="center" wrapText="1"/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0" fontId="12" fillId="4" borderId="14" xfId="0" applyFont="1" applyFill="1" applyBorder="1" applyAlignment="1" applyProtection="1">
      <alignment horizontal="center" vertical="center" wrapText="1"/>
      <protection locked="0"/>
    </xf>
    <xf numFmtId="4" fontId="11" fillId="3" borderId="24" xfId="0" applyNumberFormat="1" applyFont="1" applyFill="1" applyBorder="1" applyAlignment="1" applyProtection="1">
      <alignment vertical="center" wrapText="1"/>
      <protection locked="0"/>
    </xf>
    <xf numFmtId="4" fontId="11" fillId="3" borderId="30" xfId="0" applyNumberFormat="1" applyFont="1" applyFill="1" applyBorder="1" applyAlignment="1" applyProtection="1">
      <alignment vertical="center" wrapText="1"/>
      <protection locked="0"/>
    </xf>
    <xf numFmtId="4" fontId="11" fillId="3" borderId="42" xfId="0" applyNumberFormat="1" applyFont="1" applyFill="1" applyBorder="1" applyAlignment="1" applyProtection="1">
      <alignment vertical="center" wrapText="1"/>
      <protection locked="0"/>
    </xf>
    <xf numFmtId="0" fontId="8" fillId="2" borderId="17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12" fillId="3" borderId="25" xfId="0" applyFont="1" applyFill="1" applyBorder="1" applyAlignment="1" applyProtection="1">
      <alignment vertical="center" wrapText="1"/>
      <protection locked="0"/>
    </xf>
    <xf numFmtId="0" fontId="12" fillId="3" borderId="26" xfId="0" applyFont="1" applyFill="1" applyBorder="1" applyAlignment="1" applyProtection="1">
      <alignment vertical="center" wrapText="1"/>
      <protection locked="0"/>
    </xf>
    <xf numFmtId="164" fontId="11" fillId="4" borderId="24" xfId="0" applyNumberFormat="1" applyFont="1" applyFill="1" applyBorder="1" applyAlignment="1">
      <alignment horizontal="center" vertical="center" wrapText="1"/>
    </xf>
    <xf numFmtId="164" fontId="11" fillId="4" borderId="30" xfId="0" applyNumberFormat="1" applyFont="1" applyFill="1" applyBorder="1" applyAlignment="1">
      <alignment horizontal="center" vertical="center" wrapText="1"/>
    </xf>
    <xf numFmtId="164" fontId="11" fillId="4" borderId="4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4" borderId="0" xfId="0" applyFill="1"/>
    <xf numFmtId="0" fontId="12" fillId="3" borderId="29" xfId="0" applyFont="1" applyFill="1" applyBorder="1" applyAlignment="1" applyProtection="1">
      <alignment vertical="center" wrapText="1"/>
      <protection locked="0"/>
    </xf>
    <xf numFmtId="0" fontId="12" fillId="3" borderId="10" xfId="0" applyFont="1" applyFill="1" applyBorder="1" applyAlignment="1" applyProtection="1">
      <alignment vertical="center" wrapText="1"/>
      <protection locked="0"/>
    </xf>
    <xf numFmtId="0" fontId="7" fillId="0" borderId="9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49" fontId="6" fillId="3" borderId="9" xfId="1" applyNumberFormat="1" applyFont="1" applyFill="1" applyBorder="1" applyAlignment="1" applyProtection="1">
      <alignment horizontal="center" vertical="center"/>
      <protection locked="0"/>
    </xf>
    <xf numFmtId="49" fontId="6" fillId="3" borderId="11" xfId="1" applyNumberFormat="1" applyFont="1" applyFill="1" applyBorder="1" applyAlignment="1" applyProtection="1">
      <alignment horizontal="center" vertical="center"/>
      <protection locked="0"/>
    </xf>
    <xf numFmtId="49" fontId="6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0" borderId="13" xfId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6" fillId="3" borderId="13" xfId="1" applyFont="1" applyFill="1" applyBorder="1" applyAlignment="1" applyProtection="1">
      <alignment horizontal="center" vertical="center"/>
      <protection locked="0"/>
    </xf>
    <xf numFmtId="0" fontId="6" fillId="3" borderId="15" xfId="1" applyFont="1" applyFill="1" applyBorder="1" applyAlignment="1" applyProtection="1">
      <alignment horizontal="center" vertical="center"/>
      <protection locked="0"/>
    </xf>
    <xf numFmtId="0" fontId="6" fillId="3" borderId="16" xfId="1" applyFont="1" applyFill="1" applyBorder="1" applyAlignment="1" applyProtection="1">
      <alignment horizontal="center" vertical="center"/>
      <protection locked="0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  <xf numFmtId="0" fontId="6" fillId="3" borderId="12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6" fillId="2" borderId="1" xfId="1" applyFont="1" applyFill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6" fillId="3" borderId="6" xfId="1" applyFont="1" applyFill="1" applyBorder="1" applyAlignment="1" applyProtection="1">
      <alignment horizontal="center" vertical="center"/>
      <protection locked="0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0" fontId="11" fillId="4" borderId="27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 applyProtection="1">
      <alignment vertical="center" wrapText="1"/>
      <protection locked="0"/>
    </xf>
    <xf numFmtId="0" fontId="7" fillId="0" borderId="9" xfId="1" applyFont="1" applyBorder="1" applyAlignment="1">
      <alignment vertical="top"/>
    </xf>
    <xf numFmtId="0" fontId="7" fillId="0" borderId="10" xfId="1" applyFont="1" applyBorder="1" applyAlignment="1">
      <alignment vertical="top"/>
    </xf>
    <xf numFmtId="0" fontId="7" fillId="0" borderId="9" xfId="1" applyFont="1" applyBorder="1" applyAlignment="1">
      <alignment vertical="center" wrapText="1"/>
    </xf>
    <xf numFmtId="0" fontId="7" fillId="0" borderId="10" xfId="1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4" fontId="11" fillId="0" borderId="48" xfId="0" applyNumberFormat="1" applyFont="1" applyBorder="1" applyAlignment="1">
      <alignment vertical="center"/>
    </xf>
    <xf numFmtId="4" fontId="11" fillId="0" borderId="50" xfId="0" applyNumberFormat="1" applyFont="1" applyBorder="1" applyAlignment="1">
      <alignment vertical="center"/>
    </xf>
    <xf numFmtId="4" fontId="11" fillId="0" borderId="41" xfId="0" applyNumberFormat="1" applyFont="1" applyBorder="1" applyAlignment="1">
      <alignment vertical="center"/>
    </xf>
    <xf numFmtId="4" fontId="11" fillId="0" borderId="39" xfId="0" applyNumberFormat="1" applyFont="1" applyBorder="1" applyAlignment="1">
      <alignment vertical="center"/>
    </xf>
    <xf numFmtId="4" fontId="11" fillId="0" borderId="51" xfId="0" applyNumberFormat="1" applyFont="1" applyBorder="1" applyAlignment="1">
      <alignment vertical="center"/>
    </xf>
    <xf numFmtId="4" fontId="11" fillId="0" borderId="53" xfId="0" applyNumberFormat="1" applyFont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54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11" fillId="4" borderId="51" xfId="0" applyFont="1" applyFill="1" applyBorder="1" applyAlignment="1">
      <alignment vertical="center"/>
    </xf>
    <xf numFmtId="0" fontId="11" fillId="4" borderId="52" xfId="0" applyFont="1" applyFill="1" applyBorder="1" applyAlignment="1">
      <alignment vertical="center"/>
    </xf>
    <xf numFmtId="0" fontId="11" fillId="4" borderId="48" xfId="0" applyFont="1" applyFill="1" applyBorder="1" applyAlignment="1">
      <alignment vertical="center"/>
    </xf>
    <xf numFmtId="0" fontId="11" fillId="4" borderId="43" xfId="0" applyFont="1" applyFill="1" applyBorder="1" applyAlignment="1">
      <alignment vertical="center"/>
    </xf>
    <xf numFmtId="0" fontId="11" fillId="4" borderId="41" xfId="0" applyFont="1" applyFill="1" applyBorder="1" applyAlignment="1">
      <alignment vertical="center"/>
    </xf>
    <xf numFmtId="0" fontId="11" fillId="4" borderId="49" xfId="0" applyFont="1" applyFill="1" applyBorder="1" applyAlignment="1">
      <alignment vertical="center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ef%20House,%20s.r.o/PT%20+%20VO/Beef%20House,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>
        <row r="149">
          <cell r="C149" t="str">
            <v xml:space="preserve">Príloha č. 2: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80"/>
  <sheetViews>
    <sheetView tabSelected="1" view="pageBreakPreview" zoomScaleNormal="100" zoomScaleSheetLayoutView="100" workbookViewId="0">
      <pane ySplit="3" topLeftCell="A4" activePane="bottomLeft" state="frozen"/>
      <selection pane="bottomLeft" activeCell="E13" sqref="E13:G13"/>
    </sheetView>
  </sheetViews>
  <sheetFormatPr defaultColWidth="9.140625" defaultRowHeight="15" x14ac:dyDescent="0.25"/>
  <cols>
    <col min="1" max="1" width="4.7109375" customWidth="1"/>
    <col min="2" max="2" width="4.28515625" style="6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3.25" customHeight="1" x14ac:dyDescent="0.25">
      <c r="A4" s="2">
        <v>1</v>
      </c>
      <c r="B4" s="95" t="s">
        <v>47</v>
      </c>
      <c r="C4" s="95"/>
      <c r="D4" s="95"/>
      <c r="E4" s="95"/>
      <c r="F4" s="95"/>
      <c r="G4" s="95"/>
      <c r="H4" s="95"/>
      <c r="I4" s="95"/>
      <c r="J4" s="95"/>
      <c r="K4" s="95"/>
      <c r="M4" s="4"/>
    </row>
    <row r="5" spans="1:13" s="2" customFormat="1" x14ac:dyDescent="0.25">
      <c r="A5" s="2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M5" s="4"/>
    </row>
    <row r="6" spans="1:13" s="2" customFormat="1" ht="23.25" customHeight="1" x14ac:dyDescent="0.25">
      <c r="A6" s="2">
        <v>1</v>
      </c>
      <c r="B6" s="95" t="s">
        <v>40</v>
      </c>
      <c r="C6" s="95"/>
      <c r="D6" s="95"/>
      <c r="E6" s="95"/>
      <c r="F6" s="95"/>
      <c r="G6" s="95"/>
      <c r="H6" s="95"/>
      <c r="I6" s="95"/>
      <c r="J6" s="95"/>
      <c r="K6" s="95"/>
      <c r="M6" s="4"/>
    </row>
    <row r="7" spans="1:13" x14ac:dyDescent="0.25">
      <c r="A7" s="2">
        <v>1</v>
      </c>
    </row>
    <row r="8" spans="1:13" ht="15" customHeight="1" x14ac:dyDescent="0.25">
      <c r="A8" s="2">
        <v>1</v>
      </c>
      <c r="B8" s="96" t="s">
        <v>1</v>
      </c>
      <c r="C8" s="96"/>
      <c r="D8" s="96"/>
      <c r="E8" s="96"/>
      <c r="F8" s="96"/>
      <c r="G8" s="96"/>
      <c r="H8" s="96"/>
      <c r="I8" s="96"/>
      <c r="J8" s="96"/>
      <c r="K8" s="96"/>
    </row>
    <row r="9" spans="1:13" x14ac:dyDescent="0.25">
      <c r="A9" s="2">
        <v>1</v>
      </c>
      <c r="B9" s="96"/>
      <c r="C9" s="96"/>
      <c r="D9" s="96"/>
      <c r="E9" s="96"/>
      <c r="F9" s="96"/>
      <c r="G9" s="96"/>
      <c r="H9" s="96"/>
      <c r="I9" s="96"/>
      <c r="J9" s="96"/>
      <c r="K9" s="96"/>
    </row>
    <row r="10" spans="1:13" x14ac:dyDescent="0.25">
      <c r="A10" s="2">
        <v>1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</row>
    <row r="11" spans="1:13" ht="15.75" thickBot="1" x14ac:dyDescent="0.3">
      <c r="A11" s="2">
        <v>1</v>
      </c>
    </row>
    <row r="12" spans="1:13" s="2" customFormat="1" ht="19.5" customHeight="1" thickBot="1" x14ac:dyDescent="0.3">
      <c r="A12" s="2">
        <v>1</v>
      </c>
      <c r="C12" s="97" t="s">
        <v>41</v>
      </c>
      <c r="D12" s="98"/>
      <c r="E12" s="98"/>
      <c r="F12" s="98"/>
      <c r="G12" s="99"/>
      <c r="M12" s="4"/>
    </row>
    <row r="13" spans="1:13" s="2" customFormat="1" ht="19.5" customHeight="1" x14ac:dyDescent="0.25">
      <c r="A13" s="2">
        <v>1</v>
      </c>
      <c r="C13" s="100" t="s">
        <v>2</v>
      </c>
      <c r="D13" s="101"/>
      <c r="E13" s="102"/>
      <c r="F13" s="103"/>
      <c r="G13" s="104"/>
      <c r="M13" s="4"/>
    </row>
    <row r="14" spans="1:13" s="2" customFormat="1" ht="39" customHeight="1" x14ac:dyDescent="0.25">
      <c r="A14" s="2">
        <v>1</v>
      </c>
      <c r="C14" s="110" t="s">
        <v>3</v>
      </c>
      <c r="D14" s="111"/>
      <c r="E14" s="92"/>
      <c r="F14" s="93"/>
      <c r="G14" s="94"/>
      <c r="M14" s="4"/>
    </row>
    <row r="15" spans="1:13" s="2" customFormat="1" ht="19.5" customHeight="1" x14ac:dyDescent="0.25">
      <c r="A15" s="2">
        <v>1</v>
      </c>
      <c r="C15" s="82" t="s">
        <v>4</v>
      </c>
      <c r="D15" s="83"/>
      <c r="E15" s="92"/>
      <c r="F15" s="93"/>
      <c r="G15" s="94"/>
      <c r="M15" s="4"/>
    </row>
    <row r="16" spans="1:13" s="2" customFormat="1" ht="19.5" customHeight="1" x14ac:dyDescent="0.25">
      <c r="A16" s="2">
        <v>1</v>
      </c>
      <c r="C16" s="82" t="s">
        <v>5</v>
      </c>
      <c r="D16" s="83"/>
      <c r="E16" s="92"/>
      <c r="F16" s="93"/>
      <c r="G16" s="94"/>
      <c r="M16" s="4"/>
    </row>
    <row r="17" spans="1:13" s="2" customFormat="1" ht="30" customHeight="1" x14ac:dyDescent="0.25">
      <c r="A17" s="2">
        <v>1</v>
      </c>
      <c r="C17" s="112" t="s">
        <v>6</v>
      </c>
      <c r="D17" s="113"/>
      <c r="E17" s="92"/>
      <c r="F17" s="93"/>
      <c r="G17" s="94"/>
      <c r="M17" s="4"/>
    </row>
    <row r="18" spans="1:13" s="2" customFormat="1" ht="19.5" customHeight="1" x14ac:dyDescent="0.25">
      <c r="A18" s="2">
        <v>1</v>
      </c>
      <c r="C18" s="82" t="s">
        <v>7</v>
      </c>
      <c r="D18" s="83"/>
      <c r="E18" s="92"/>
      <c r="F18" s="93"/>
      <c r="G18" s="94"/>
      <c r="M18" s="4"/>
    </row>
    <row r="19" spans="1:13" s="2" customFormat="1" ht="19.5" customHeight="1" x14ac:dyDescent="0.25">
      <c r="A19" s="2">
        <v>1</v>
      </c>
      <c r="C19" s="82" t="s">
        <v>8</v>
      </c>
      <c r="D19" s="83"/>
      <c r="E19" s="92"/>
      <c r="F19" s="93"/>
      <c r="G19" s="94"/>
      <c r="M19" s="4"/>
    </row>
    <row r="20" spans="1:13" s="2" customFormat="1" ht="19.5" customHeight="1" x14ac:dyDescent="0.25">
      <c r="A20" s="2">
        <v>1</v>
      </c>
      <c r="C20" s="82" t="s">
        <v>9</v>
      </c>
      <c r="D20" s="83"/>
      <c r="E20" s="92"/>
      <c r="F20" s="93"/>
      <c r="G20" s="94"/>
      <c r="M20" s="4"/>
    </row>
    <row r="21" spans="1:13" s="2" customFormat="1" ht="19.5" customHeight="1" x14ac:dyDescent="0.25">
      <c r="A21" s="2">
        <v>1</v>
      </c>
      <c r="C21" s="82" t="s">
        <v>10</v>
      </c>
      <c r="D21" s="83"/>
      <c r="E21" s="92"/>
      <c r="F21" s="93"/>
      <c r="G21" s="94"/>
      <c r="M21" s="4"/>
    </row>
    <row r="22" spans="1:13" s="2" customFormat="1" ht="19.5" customHeight="1" x14ac:dyDescent="0.25">
      <c r="A22" s="2">
        <v>1</v>
      </c>
      <c r="C22" s="82" t="s">
        <v>11</v>
      </c>
      <c r="D22" s="83"/>
      <c r="E22" s="84"/>
      <c r="F22" s="85"/>
      <c r="G22" s="86"/>
      <c r="M22" s="4"/>
    </row>
    <row r="23" spans="1:13" s="2" customFormat="1" ht="19.5" customHeight="1" thickBot="1" x14ac:dyDescent="0.3">
      <c r="A23" s="2">
        <v>1</v>
      </c>
      <c r="C23" s="87" t="s">
        <v>12</v>
      </c>
      <c r="D23" s="88"/>
      <c r="E23" s="89"/>
      <c r="F23" s="90"/>
      <c r="G23" s="91"/>
      <c r="M23" s="4"/>
    </row>
    <row r="24" spans="1:13" x14ac:dyDescent="0.25">
      <c r="A24" s="2">
        <v>1</v>
      </c>
    </row>
    <row r="25" spans="1:13" x14ac:dyDescent="0.25">
      <c r="A25" s="2">
        <v>1</v>
      </c>
    </row>
    <row r="26" spans="1:13" x14ac:dyDescent="0.25">
      <c r="A26">
        <v>1</v>
      </c>
      <c r="B26" s="78" t="s">
        <v>13</v>
      </c>
      <c r="C26" s="78"/>
      <c r="D26" s="79" t="s">
        <v>14</v>
      </c>
      <c r="E26" s="79"/>
      <c r="F26" s="79"/>
      <c r="G26" s="79"/>
      <c r="H26" s="79"/>
      <c r="I26" s="79"/>
      <c r="J26" s="79"/>
      <c r="K26" s="7"/>
      <c r="M26" s="1">
        <v>1</v>
      </c>
    </row>
    <row r="27" spans="1:13" x14ac:dyDescent="0.25">
      <c r="A27" s="2">
        <v>1</v>
      </c>
    </row>
    <row r="28" spans="1:13" x14ac:dyDescent="0.25">
      <c r="A28">
        <v>1</v>
      </c>
      <c r="B28" s="78" t="s">
        <v>15</v>
      </c>
      <c r="C28" s="78"/>
      <c r="D28" s="79" t="s">
        <v>42</v>
      </c>
      <c r="E28" s="79"/>
      <c r="F28" s="79"/>
      <c r="G28" s="79"/>
      <c r="H28" s="79"/>
      <c r="I28" s="79"/>
      <c r="J28" s="79"/>
      <c r="K28" s="7"/>
      <c r="M28" s="1">
        <v>1</v>
      </c>
    </row>
    <row r="29" spans="1:13" ht="15.75" thickBot="1" x14ac:dyDescent="0.3">
      <c r="A29" s="2">
        <v>1</v>
      </c>
    </row>
    <row r="30" spans="1:13" ht="54.95" customHeight="1" thickBot="1" x14ac:dyDescent="0.3">
      <c r="A30" s="2">
        <v>1</v>
      </c>
      <c r="B30" s="65" t="s">
        <v>16</v>
      </c>
      <c r="C30" s="66"/>
      <c r="D30" s="67"/>
      <c r="E30" s="68" t="s">
        <v>17</v>
      </c>
      <c r="F30" s="69"/>
      <c r="G30" s="8" t="s">
        <v>18</v>
      </c>
      <c r="H30" s="9" t="s">
        <v>19</v>
      </c>
      <c r="I30" s="8" t="s">
        <v>20</v>
      </c>
      <c r="J30" s="10" t="s">
        <v>21</v>
      </c>
      <c r="K30" s="11" t="s">
        <v>22</v>
      </c>
    </row>
    <row r="31" spans="1:13" ht="25.5" customHeight="1" x14ac:dyDescent="0.25">
      <c r="A31" s="2">
        <v>1</v>
      </c>
      <c r="B31" s="70" t="str">
        <f>D28</f>
        <v>Konvektomat č. 1</v>
      </c>
      <c r="C31" s="71"/>
      <c r="D31" s="72"/>
      <c r="E31" s="73"/>
      <c r="F31" s="74"/>
      <c r="G31" s="75" t="s">
        <v>23</v>
      </c>
      <c r="H31" s="62"/>
      <c r="I31" s="46">
        <v>1</v>
      </c>
      <c r="J31" s="49" t="str">
        <f t="shared" ref="J31:J38" si="0">IF(AND(H31&lt;&gt;"",I31&lt;&gt;""),H31*I31,"")</f>
        <v/>
      </c>
      <c r="K31" s="49" t="str">
        <f t="shared" ref="K31:K38" si="1">IF(J31&lt;&gt;"",J31*IF($E$17="platiteľ DPH",1.2,1),"")</f>
        <v/>
      </c>
    </row>
    <row r="32" spans="1:13" ht="25.5" customHeight="1" x14ac:dyDescent="0.25">
      <c r="A32" s="2">
        <v>1</v>
      </c>
      <c r="B32" s="105" t="s">
        <v>24</v>
      </c>
      <c r="C32" s="106"/>
      <c r="D32" s="12" t="s">
        <v>36</v>
      </c>
      <c r="E32" s="80"/>
      <c r="F32" s="81"/>
      <c r="G32" s="76"/>
      <c r="H32" s="63"/>
      <c r="I32" s="47"/>
      <c r="J32" s="50"/>
      <c r="K32" s="50"/>
    </row>
    <row r="33" spans="1:13" ht="25.5" customHeight="1" x14ac:dyDescent="0.25">
      <c r="A33" s="2">
        <v>1</v>
      </c>
      <c r="B33" s="107"/>
      <c r="C33" s="108"/>
      <c r="D33" s="12" t="s">
        <v>25</v>
      </c>
      <c r="E33" s="80"/>
      <c r="F33" s="81"/>
      <c r="G33" s="76"/>
      <c r="H33" s="63"/>
      <c r="I33" s="47"/>
      <c r="J33" s="50"/>
      <c r="K33" s="50"/>
    </row>
    <row r="34" spans="1:13" ht="25.5" customHeight="1" x14ac:dyDescent="0.25">
      <c r="A34" s="2">
        <v>1</v>
      </c>
      <c r="B34" s="107"/>
      <c r="C34" s="108"/>
      <c r="D34" s="12" t="s">
        <v>26</v>
      </c>
      <c r="E34" s="80"/>
      <c r="F34" s="81"/>
      <c r="G34" s="76"/>
      <c r="H34" s="63"/>
      <c r="I34" s="47"/>
      <c r="J34" s="50"/>
      <c r="K34" s="50"/>
    </row>
    <row r="35" spans="1:13" ht="25.5" customHeight="1" x14ac:dyDescent="0.25">
      <c r="A35" s="2">
        <v>1</v>
      </c>
      <c r="B35" s="107"/>
      <c r="C35" s="108"/>
      <c r="D35" s="12" t="s">
        <v>27</v>
      </c>
      <c r="E35" s="80"/>
      <c r="F35" s="81"/>
      <c r="G35" s="76"/>
      <c r="H35" s="63"/>
      <c r="I35" s="47"/>
      <c r="J35" s="50"/>
      <c r="K35" s="50"/>
    </row>
    <row r="36" spans="1:13" ht="25.5" customHeight="1" thickBot="1" x14ac:dyDescent="0.3">
      <c r="A36" s="2">
        <v>1</v>
      </c>
      <c r="B36" s="56"/>
      <c r="C36" s="57"/>
      <c r="D36" s="12" t="s">
        <v>28</v>
      </c>
      <c r="E36" s="80"/>
      <c r="F36" s="81"/>
      <c r="G36" s="76"/>
      <c r="H36" s="63"/>
      <c r="I36" s="47"/>
      <c r="J36" s="50"/>
      <c r="K36" s="50"/>
    </row>
    <row r="37" spans="1:13" ht="25.5" customHeight="1" x14ac:dyDescent="0.25">
      <c r="A37" s="2">
        <v>1</v>
      </c>
      <c r="B37" s="54" t="s">
        <v>29</v>
      </c>
      <c r="C37" s="55"/>
      <c r="D37" s="13" t="s">
        <v>30</v>
      </c>
      <c r="E37" s="58" t="s">
        <v>31</v>
      </c>
      <c r="F37" s="59"/>
      <c r="G37" s="14" t="s">
        <v>31</v>
      </c>
      <c r="H37" s="15"/>
      <c r="I37" s="16">
        <v>1</v>
      </c>
      <c r="J37" s="17" t="str">
        <f t="shared" si="0"/>
        <v/>
      </c>
      <c r="K37" s="18" t="str">
        <f t="shared" si="1"/>
        <v/>
      </c>
    </row>
    <row r="38" spans="1:13" ht="25.5" customHeight="1" thickBot="1" x14ac:dyDescent="0.3">
      <c r="A38" s="2">
        <v>1</v>
      </c>
      <c r="B38" s="56"/>
      <c r="C38" s="57"/>
      <c r="D38" s="19" t="s">
        <v>32</v>
      </c>
      <c r="E38" s="60" t="s">
        <v>31</v>
      </c>
      <c r="F38" s="61"/>
      <c r="G38" s="20" t="s">
        <v>31</v>
      </c>
      <c r="H38" s="21"/>
      <c r="I38" s="22">
        <v>1</v>
      </c>
      <c r="J38" s="23" t="str">
        <f t="shared" si="0"/>
        <v/>
      </c>
      <c r="K38" s="24" t="str">
        <f t="shared" si="1"/>
        <v/>
      </c>
    </row>
    <row r="39" spans="1:13" ht="25.5" customHeight="1" thickBot="1" x14ac:dyDescent="0.3">
      <c r="A39" s="2">
        <v>1</v>
      </c>
      <c r="B39" s="25"/>
      <c r="C39" s="26"/>
      <c r="D39" s="26"/>
      <c r="E39" s="26"/>
      <c r="F39" s="26"/>
      <c r="G39" s="26"/>
      <c r="H39" s="27"/>
      <c r="I39" s="27" t="s">
        <v>33</v>
      </c>
      <c r="J39" s="28" t="str">
        <f>IF(SUM(J31:J38)&gt;0,SUM(J31:J38),"")</f>
        <v/>
      </c>
      <c r="K39" s="28" t="str">
        <f>IF(SUM(K31:K38)&gt;0,SUM(K31:K38),"")</f>
        <v/>
      </c>
    </row>
    <row r="40" spans="1:13" x14ac:dyDescent="0.25">
      <c r="A40" s="2">
        <v>1</v>
      </c>
      <c r="B40" s="29" t="s">
        <v>34</v>
      </c>
    </row>
    <row r="41" spans="1:13" x14ac:dyDescent="0.25">
      <c r="A41" s="2">
        <v>1</v>
      </c>
    </row>
    <row r="42" spans="1:13" x14ac:dyDescent="0.25">
      <c r="A42" s="2">
        <v>1</v>
      </c>
    </row>
    <row r="43" spans="1:13" x14ac:dyDescent="0.25">
      <c r="A43">
        <v>1</v>
      </c>
      <c r="B43" s="78" t="s">
        <v>15</v>
      </c>
      <c r="C43" s="78"/>
      <c r="D43" s="79" t="s">
        <v>43</v>
      </c>
      <c r="E43" s="79"/>
      <c r="F43" s="79"/>
      <c r="G43" s="79"/>
      <c r="H43" s="79"/>
      <c r="I43" s="79"/>
      <c r="J43" s="79"/>
      <c r="K43" s="7"/>
      <c r="M43" s="1">
        <v>1</v>
      </c>
    </row>
    <row r="44" spans="1:13" ht="15.75" thickBot="1" x14ac:dyDescent="0.3">
      <c r="A44" s="2">
        <v>1</v>
      </c>
    </row>
    <row r="45" spans="1:13" ht="54.95" customHeight="1" thickBot="1" x14ac:dyDescent="0.3">
      <c r="A45" s="2">
        <v>1</v>
      </c>
      <c r="B45" s="65" t="s">
        <v>16</v>
      </c>
      <c r="C45" s="66"/>
      <c r="D45" s="67"/>
      <c r="E45" s="68" t="s">
        <v>17</v>
      </c>
      <c r="F45" s="69"/>
      <c r="G45" s="8" t="s">
        <v>18</v>
      </c>
      <c r="H45" s="9" t="s">
        <v>19</v>
      </c>
      <c r="I45" s="8" t="s">
        <v>20</v>
      </c>
      <c r="J45" s="10" t="s">
        <v>21</v>
      </c>
      <c r="K45" s="11" t="s">
        <v>22</v>
      </c>
    </row>
    <row r="46" spans="1:13" ht="25.5" customHeight="1" thickBot="1" x14ac:dyDescent="0.3">
      <c r="A46" s="2">
        <v>1</v>
      </c>
      <c r="B46" s="70" t="str">
        <f>D43</f>
        <v>Konvektomat č. 2</v>
      </c>
      <c r="C46" s="71"/>
      <c r="D46" s="72"/>
      <c r="E46" s="73"/>
      <c r="F46" s="74"/>
      <c r="G46" s="30" t="s">
        <v>23</v>
      </c>
      <c r="H46" s="31"/>
      <c r="I46" s="32">
        <v>1</v>
      </c>
      <c r="J46" s="33" t="str">
        <f t="shared" ref="J46:J48" si="2">IF(AND(H46&lt;&gt;"",I46&lt;&gt;""),H46*I46,"")</f>
        <v/>
      </c>
      <c r="K46" s="33" t="str">
        <f t="shared" ref="K46:K48" si="3">IF(J46&lt;&gt;"",J46*IF($E$17="platiteľ DPH",1.2,1),"")</f>
        <v/>
      </c>
    </row>
    <row r="47" spans="1:13" ht="25.5" customHeight="1" x14ac:dyDescent="0.25">
      <c r="A47" s="2">
        <v>1</v>
      </c>
      <c r="B47" s="54" t="s">
        <v>29</v>
      </c>
      <c r="C47" s="55"/>
      <c r="D47" s="13" t="s">
        <v>30</v>
      </c>
      <c r="E47" s="58" t="s">
        <v>31</v>
      </c>
      <c r="F47" s="59"/>
      <c r="G47" s="14" t="s">
        <v>31</v>
      </c>
      <c r="H47" s="15"/>
      <c r="I47" s="16">
        <v>1</v>
      </c>
      <c r="J47" s="17" t="str">
        <f t="shared" si="2"/>
        <v/>
      </c>
      <c r="K47" s="18" t="str">
        <f t="shared" si="3"/>
        <v/>
      </c>
    </row>
    <row r="48" spans="1:13" ht="25.5" customHeight="1" thickBot="1" x14ac:dyDescent="0.3">
      <c r="A48" s="2">
        <v>1</v>
      </c>
      <c r="B48" s="56"/>
      <c r="C48" s="57"/>
      <c r="D48" s="19" t="s">
        <v>32</v>
      </c>
      <c r="E48" s="60" t="s">
        <v>31</v>
      </c>
      <c r="F48" s="61"/>
      <c r="G48" s="20" t="s">
        <v>31</v>
      </c>
      <c r="H48" s="21"/>
      <c r="I48" s="22">
        <v>1</v>
      </c>
      <c r="J48" s="23" t="str">
        <f t="shared" si="2"/>
        <v/>
      </c>
      <c r="K48" s="24" t="str">
        <f t="shared" si="3"/>
        <v/>
      </c>
    </row>
    <row r="49" spans="1:13" ht="25.5" customHeight="1" thickBot="1" x14ac:dyDescent="0.3">
      <c r="A49" s="2">
        <v>1</v>
      </c>
      <c r="B49" s="25"/>
      <c r="C49" s="26"/>
      <c r="D49" s="26"/>
      <c r="E49" s="26"/>
      <c r="F49" s="26"/>
      <c r="G49" s="26"/>
      <c r="H49" s="27"/>
      <c r="I49" s="27" t="s">
        <v>33</v>
      </c>
      <c r="J49" s="28" t="str">
        <f>IF(SUM(J46:J48)&gt;0,SUM(J46:J48),"")</f>
        <v/>
      </c>
      <c r="K49" s="28" t="str">
        <f>IF(SUM(K46:K48)&gt;0,SUM(K46:K48),"")</f>
        <v/>
      </c>
    </row>
    <row r="50" spans="1:13" x14ac:dyDescent="0.25">
      <c r="A50" s="2">
        <v>1</v>
      </c>
      <c r="B50" s="29" t="s">
        <v>34</v>
      </c>
    </row>
    <row r="51" spans="1:13" x14ac:dyDescent="0.25">
      <c r="A51" s="2">
        <v>1</v>
      </c>
    </row>
    <row r="52" spans="1:13" x14ac:dyDescent="0.25">
      <c r="A52" s="2">
        <v>1</v>
      </c>
    </row>
    <row r="53" spans="1:13" x14ac:dyDescent="0.25">
      <c r="A53">
        <v>1</v>
      </c>
      <c r="B53" s="78" t="s">
        <v>15</v>
      </c>
      <c r="C53" s="78"/>
      <c r="D53" s="79" t="s">
        <v>44</v>
      </c>
      <c r="E53" s="79"/>
      <c r="F53" s="79"/>
      <c r="G53" s="79"/>
      <c r="H53" s="79"/>
      <c r="I53" s="79"/>
      <c r="J53" s="79"/>
      <c r="K53" s="7"/>
      <c r="M53" s="1">
        <v>1</v>
      </c>
    </row>
    <row r="54" spans="1:13" ht="15.75" thickBot="1" x14ac:dyDescent="0.3">
      <c r="A54" s="2">
        <v>1</v>
      </c>
    </row>
    <row r="55" spans="1:13" ht="54.95" customHeight="1" thickBot="1" x14ac:dyDescent="0.3">
      <c r="A55" s="2">
        <v>1</v>
      </c>
      <c r="B55" s="65" t="s">
        <v>16</v>
      </c>
      <c r="C55" s="66"/>
      <c r="D55" s="67"/>
      <c r="E55" s="68" t="s">
        <v>17</v>
      </c>
      <c r="F55" s="69"/>
      <c r="G55" s="8" t="s">
        <v>18</v>
      </c>
      <c r="H55" s="9" t="s">
        <v>19</v>
      </c>
      <c r="I55" s="8" t="s">
        <v>20</v>
      </c>
      <c r="J55" s="10" t="s">
        <v>21</v>
      </c>
      <c r="K55" s="11" t="s">
        <v>22</v>
      </c>
    </row>
    <row r="56" spans="1:13" ht="25.5" customHeight="1" x14ac:dyDescent="0.25">
      <c r="A56" s="2">
        <v>1</v>
      </c>
      <c r="B56" s="70" t="str">
        <f>D53</f>
        <v>Multifunkčný sklopný kotol</v>
      </c>
      <c r="C56" s="71"/>
      <c r="D56" s="72"/>
      <c r="E56" s="73"/>
      <c r="F56" s="74"/>
      <c r="G56" s="75" t="s">
        <v>23</v>
      </c>
      <c r="H56" s="62"/>
      <c r="I56" s="46">
        <v>1</v>
      </c>
      <c r="J56" s="49" t="str">
        <f t="shared" ref="J56:J60" si="4">IF(AND(H56&lt;&gt;"",I56&lt;&gt;""),H56*I56,"")</f>
        <v/>
      </c>
      <c r="K56" s="49" t="str">
        <f t="shared" ref="K56:K60" si="5">IF(J56&lt;&gt;"",J56*IF($E$17="platiteľ DPH",1.2,1),"")</f>
        <v/>
      </c>
    </row>
    <row r="57" spans="1:13" ht="25.5" customHeight="1" x14ac:dyDescent="0.25">
      <c r="A57" s="2">
        <v>1</v>
      </c>
      <c r="B57" s="105" t="s">
        <v>35</v>
      </c>
      <c r="C57" s="106"/>
      <c r="D57" s="12" t="s">
        <v>45</v>
      </c>
      <c r="E57" s="80"/>
      <c r="F57" s="109"/>
      <c r="G57" s="76"/>
      <c r="H57" s="63"/>
      <c r="I57" s="47"/>
      <c r="J57" s="50"/>
      <c r="K57" s="50"/>
    </row>
    <row r="58" spans="1:13" ht="25.5" customHeight="1" thickBot="1" x14ac:dyDescent="0.3">
      <c r="A58" s="2">
        <v>1</v>
      </c>
      <c r="B58" s="56"/>
      <c r="C58" s="57"/>
      <c r="D58" s="43" t="s">
        <v>46</v>
      </c>
      <c r="E58" s="52"/>
      <c r="F58" s="53"/>
      <c r="G58" s="77"/>
      <c r="H58" s="64"/>
      <c r="I58" s="48"/>
      <c r="J58" s="51"/>
      <c r="K58" s="51"/>
    </row>
    <row r="59" spans="1:13" ht="25.5" customHeight="1" x14ac:dyDescent="0.25">
      <c r="A59" s="2">
        <v>1</v>
      </c>
      <c r="B59" s="54" t="s">
        <v>29</v>
      </c>
      <c r="C59" s="55"/>
      <c r="D59" s="13" t="s">
        <v>30</v>
      </c>
      <c r="E59" s="58" t="s">
        <v>31</v>
      </c>
      <c r="F59" s="59"/>
      <c r="G59" s="14" t="s">
        <v>31</v>
      </c>
      <c r="H59" s="15"/>
      <c r="I59" s="16">
        <v>1</v>
      </c>
      <c r="J59" s="17" t="str">
        <f t="shared" si="4"/>
        <v/>
      </c>
      <c r="K59" s="18" t="str">
        <f t="shared" si="5"/>
        <v/>
      </c>
    </row>
    <row r="60" spans="1:13" ht="25.5" customHeight="1" thickBot="1" x14ac:dyDescent="0.3">
      <c r="A60" s="2">
        <v>1</v>
      </c>
      <c r="B60" s="56"/>
      <c r="C60" s="57"/>
      <c r="D60" s="19" t="s">
        <v>32</v>
      </c>
      <c r="E60" s="60" t="s">
        <v>31</v>
      </c>
      <c r="F60" s="61"/>
      <c r="G60" s="20" t="s">
        <v>31</v>
      </c>
      <c r="H60" s="21"/>
      <c r="I60" s="22">
        <v>1</v>
      </c>
      <c r="J60" s="23" t="str">
        <f t="shared" si="4"/>
        <v/>
      </c>
      <c r="K60" s="24" t="str">
        <f t="shared" si="5"/>
        <v/>
      </c>
    </row>
    <row r="61" spans="1:13" ht="25.5" customHeight="1" thickBot="1" x14ac:dyDescent="0.3">
      <c r="A61" s="2">
        <v>1</v>
      </c>
      <c r="B61" s="25"/>
      <c r="C61" s="26"/>
      <c r="D61" s="26"/>
      <c r="E61" s="26"/>
      <c r="F61" s="26"/>
      <c r="G61" s="26"/>
      <c r="H61" s="27"/>
      <c r="I61" s="27" t="s">
        <v>33</v>
      </c>
      <c r="J61" s="28" t="str">
        <f>IF(SUM(J56:J60)&gt;0,SUM(J56:J60),"")</f>
        <v/>
      </c>
      <c r="K61" s="28" t="str">
        <f>IF(SUM(K56:K60)&gt;0,SUM(K56:K60),"")</f>
        <v/>
      </c>
    </row>
    <row r="62" spans="1:13" x14ac:dyDescent="0.25">
      <c r="A62" s="2">
        <v>1</v>
      </c>
      <c r="B62" s="29" t="s">
        <v>34</v>
      </c>
    </row>
    <row r="63" spans="1:13" x14ac:dyDescent="0.25">
      <c r="A63" s="2">
        <v>1</v>
      </c>
    </row>
    <row r="64" spans="1:13" ht="15.75" thickBot="1" x14ac:dyDescent="0.3">
      <c r="A64" s="2">
        <v>1</v>
      </c>
    </row>
    <row r="65" spans="1:13" s="115" customFormat="1" ht="39" thickBot="1" x14ac:dyDescent="0.3">
      <c r="A65" s="115">
        <v>1</v>
      </c>
      <c r="B65" s="116"/>
      <c r="E65" s="124" t="s">
        <v>48</v>
      </c>
      <c r="F65" s="125"/>
      <c r="G65" s="125"/>
      <c r="H65" s="125"/>
      <c r="I65" s="126"/>
      <c r="J65" s="127" t="s">
        <v>21</v>
      </c>
      <c r="K65" s="10" t="s">
        <v>22</v>
      </c>
      <c r="M65" s="117"/>
    </row>
    <row r="66" spans="1:13" s="115" customFormat="1" ht="25.5" customHeight="1" x14ac:dyDescent="0.25">
      <c r="A66" s="115">
        <v>1</v>
      </c>
      <c r="B66" s="116"/>
      <c r="E66" s="128" t="str">
        <f>D28</f>
        <v>Konvektomat č. 1</v>
      </c>
      <c r="F66" s="129"/>
      <c r="G66" s="129"/>
      <c r="H66" s="129"/>
      <c r="I66" s="129"/>
      <c r="J66" s="122" t="str">
        <f>J39</f>
        <v/>
      </c>
      <c r="K66" s="123" t="str">
        <f>K39</f>
        <v/>
      </c>
      <c r="M66" s="117"/>
    </row>
    <row r="67" spans="1:13" s="115" customFormat="1" ht="25.5" customHeight="1" x14ac:dyDescent="0.25">
      <c r="A67" s="115">
        <v>1</v>
      </c>
      <c r="B67" s="116"/>
      <c r="E67" s="130" t="str">
        <f>D43</f>
        <v>Konvektomat č. 2</v>
      </c>
      <c r="F67" s="131"/>
      <c r="G67" s="131"/>
      <c r="H67" s="131"/>
      <c r="I67" s="131"/>
      <c r="J67" s="118" t="str">
        <f>J49</f>
        <v/>
      </c>
      <c r="K67" s="119" t="str">
        <f>K49</f>
        <v/>
      </c>
      <c r="M67" s="117"/>
    </row>
    <row r="68" spans="1:13" s="115" customFormat="1" ht="25.5" customHeight="1" thickBot="1" x14ac:dyDescent="0.3">
      <c r="A68" s="115">
        <v>1</v>
      </c>
      <c r="B68" s="116"/>
      <c r="E68" s="132" t="str">
        <f>D53</f>
        <v>Multifunkčný sklopný kotol</v>
      </c>
      <c r="F68" s="133"/>
      <c r="G68" s="133"/>
      <c r="H68" s="133"/>
      <c r="I68" s="133"/>
      <c r="J68" s="120" t="str">
        <f>J61</f>
        <v/>
      </c>
      <c r="K68" s="121" t="str">
        <f>K61</f>
        <v/>
      </c>
      <c r="M68" s="117"/>
    </row>
    <row r="69" spans="1:13" s="115" customFormat="1" ht="25.5" customHeight="1" thickBot="1" x14ac:dyDescent="0.3">
      <c r="A69" s="115">
        <v>1</v>
      </c>
      <c r="B69" s="116"/>
      <c r="H69" s="114"/>
      <c r="I69" s="114" t="s">
        <v>33</v>
      </c>
      <c r="J69" s="28" t="str">
        <f>IF(SUM(J66:J68)&gt;0,SUM(J66:J68),"")</f>
        <v/>
      </c>
      <c r="K69" s="28" t="str">
        <f>IF(SUM(K66:K68)&gt;0,SUM(K66:K68),"")</f>
        <v/>
      </c>
      <c r="M69" s="117"/>
    </row>
    <row r="70" spans="1:13" x14ac:dyDescent="0.25">
      <c r="A70" s="2">
        <v>1</v>
      </c>
    </row>
    <row r="71" spans="1:13" x14ac:dyDescent="0.25">
      <c r="A71" s="2">
        <v>1</v>
      </c>
    </row>
    <row r="72" spans="1:13" x14ac:dyDescent="0.25">
      <c r="A72" s="2">
        <v>1</v>
      </c>
    </row>
    <row r="73" spans="1:13" x14ac:dyDescent="0.25">
      <c r="A73" s="2">
        <v>1</v>
      </c>
    </row>
    <row r="74" spans="1:13" x14ac:dyDescent="0.25">
      <c r="A74" s="2">
        <v>1</v>
      </c>
      <c r="C74" s="34" t="s">
        <v>37</v>
      </c>
      <c r="D74" s="35"/>
    </row>
    <row r="75" spans="1:13" s="36" customFormat="1" x14ac:dyDescent="0.25">
      <c r="A75" s="2">
        <v>1</v>
      </c>
      <c r="C75" s="34"/>
      <c r="M75" s="37"/>
    </row>
    <row r="76" spans="1:13" s="36" customFormat="1" ht="15" customHeight="1" x14ac:dyDescent="0.25">
      <c r="A76" s="2">
        <v>1</v>
      </c>
      <c r="C76" s="34" t="s">
        <v>38</v>
      </c>
      <c r="D76" s="38"/>
      <c r="G76" s="39"/>
      <c r="H76" s="39"/>
      <c r="I76" s="39"/>
      <c r="J76" s="39"/>
      <c r="K76" s="39"/>
      <c r="M76" s="37"/>
    </row>
    <row r="77" spans="1:13" s="36" customFormat="1" x14ac:dyDescent="0.25">
      <c r="A77" s="2">
        <v>1</v>
      </c>
      <c r="F77" s="40"/>
      <c r="G77" s="44" t="str">
        <f>"podpis a pečiatka "&amp;IF([1]summary!$K$22="","navrhovateľa","dodávateľa")</f>
        <v>podpis a pečiatka navrhovateľa</v>
      </c>
      <c r="H77" s="44"/>
      <c r="I77" s="44"/>
      <c r="J77" s="44"/>
      <c r="K77" s="44"/>
      <c r="M77" s="37"/>
    </row>
    <row r="78" spans="1:13" s="36" customFormat="1" x14ac:dyDescent="0.25">
      <c r="A78" s="2">
        <v>1</v>
      </c>
      <c r="F78" s="40"/>
      <c r="G78" s="41"/>
      <c r="H78" s="41"/>
      <c r="I78" s="41"/>
      <c r="J78" s="41"/>
      <c r="K78" s="41"/>
      <c r="M78" s="37"/>
    </row>
    <row r="79" spans="1:13" ht="15" customHeight="1" x14ac:dyDescent="0.25">
      <c r="A79" s="2">
        <v>1</v>
      </c>
      <c r="B79" s="45" t="s">
        <v>39</v>
      </c>
      <c r="C79" s="45"/>
      <c r="D79" s="45"/>
      <c r="E79" s="45"/>
      <c r="F79" s="45"/>
      <c r="G79" s="45"/>
      <c r="H79" s="45"/>
      <c r="I79" s="45"/>
      <c r="J79" s="45"/>
      <c r="K79" s="45"/>
      <c r="L79" s="42"/>
    </row>
    <row r="80" spans="1:13" x14ac:dyDescent="0.25">
      <c r="A80" s="2">
        <v>1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2"/>
    </row>
  </sheetData>
  <sheetProtection algorithmName="SHA-512" hashValue="rhjc16kP144GAruDoYuCvwmfvpmU4Fpd0rk0sV7Mp7Kpnj/DL9MFobW/QCo2zKhkR3V3udvXAnnKZqddgtJUSQ==" saltValue="JvxDfYO4zRm3m4R576Orjg==" spinCount="100000" sheet="1" selectLockedCells="1"/>
  <autoFilter ref="A1:A80" xr:uid="{00000000-0009-0000-0000-000000000000}"/>
  <mergeCells count="80">
    <mergeCell ref="E68:I68"/>
    <mergeCell ref="C13:D13"/>
    <mergeCell ref="E13:G13"/>
    <mergeCell ref="E32:F32"/>
    <mergeCell ref="B32:C36"/>
    <mergeCell ref="E57:F57"/>
    <mergeCell ref="B57:C58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B4:K4"/>
    <mergeCell ref="B6:K6"/>
    <mergeCell ref="B8:K10"/>
    <mergeCell ref="C12:G12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26:C26"/>
    <mergeCell ref="D26:J26"/>
    <mergeCell ref="B28:C28"/>
    <mergeCell ref="D28:J28"/>
    <mergeCell ref="B30:D30"/>
    <mergeCell ref="E30:F30"/>
    <mergeCell ref="B31:D31"/>
    <mergeCell ref="E31:F31"/>
    <mergeCell ref="G31:G36"/>
    <mergeCell ref="I31:I36"/>
    <mergeCell ref="J31:J36"/>
    <mergeCell ref="K31:K36"/>
    <mergeCell ref="E33:F33"/>
    <mergeCell ref="E34:F34"/>
    <mergeCell ref="E35:F35"/>
    <mergeCell ref="E36:F36"/>
    <mergeCell ref="H31:H36"/>
    <mergeCell ref="B53:C53"/>
    <mergeCell ref="D53:J53"/>
    <mergeCell ref="B37:C38"/>
    <mergeCell ref="E37:F37"/>
    <mergeCell ref="E38:F38"/>
    <mergeCell ref="B43:C43"/>
    <mergeCell ref="D43:J43"/>
    <mergeCell ref="B45:D45"/>
    <mergeCell ref="E45:F45"/>
    <mergeCell ref="B46:D46"/>
    <mergeCell ref="E46:F46"/>
    <mergeCell ref="B47:C48"/>
    <mergeCell ref="E47:F47"/>
    <mergeCell ref="E48:F48"/>
    <mergeCell ref="B55:D55"/>
    <mergeCell ref="E55:F55"/>
    <mergeCell ref="B56:D56"/>
    <mergeCell ref="E56:F56"/>
    <mergeCell ref="G56:G58"/>
    <mergeCell ref="G77:K77"/>
    <mergeCell ref="B79:K80"/>
    <mergeCell ref="I56:I58"/>
    <mergeCell ref="J56:J58"/>
    <mergeCell ref="K56:K58"/>
    <mergeCell ref="E58:F58"/>
    <mergeCell ref="B59:C60"/>
    <mergeCell ref="E59:F59"/>
    <mergeCell ref="E60:F60"/>
    <mergeCell ref="H56:H58"/>
    <mergeCell ref="E65:I65"/>
    <mergeCell ref="E66:I66"/>
    <mergeCell ref="E67:I67"/>
  </mergeCells>
  <conditionalFormatting sqref="E18:G18">
    <cfRule type="expression" dxfId="0" priority="15">
      <formula>AND($E$17="neplatca DPH")</formula>
    </cfRule>
  </conditionalFormatting>
  <dataValidations count="1">
    <dataValidation type="list" allowBlank="1" showInputMessage="1" showErrorMessage="1" sqref="E17:G17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7" fitToHeight="1000" orientation="portrait" verticalDpi="360" r:id="rId1"/>
  <rowBreaks count="1" manualBreakCount="1">
    <brk id="50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Alexandra Pomichal Koczó</cp:lastModifiedBy>
  <dcterms:created xsi:type="dcterms:W3CDTF">2022-04-01T10:50:33Z</dcterms:created>
  <dcterms:modified xsi:type="dcterms:W3CDTF">2023-11-10T09:41:35Z</dcterms:modified>
</cp:coreProperties>
</file>