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 VO_DNS Lesnícke činnosti v ŤČ  2023-2026\Čiastkové zákazky\OZ Vihorlat\Výzva č.1 Bystrá 1\"/>
    </mc:Choice>
  </mc:AlternateContent>
  <bookViews>
    <workbookView xWindow="0" yWindow="0" windowWidth="28800" windowHeight="118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ponuka'!$A$1:$O$37</definedName>
  </definedNames>
  <calcPr calcId="162913"/>
</workbook>
</file>

<file path=xl/calcChain.xml><?xml version="1.0" encoding="utf-8"?>
<calcChain xmlns="http://schemas.openxmlformats.org/spreadsheetml/2006/main">
  <c r="G20" i="1" l="1"/>
  <c r="O20" i="1" l="1"/>
  <c r="L22" i="1" l="1"/>
  <c r="G17" i="1"/>
  <c r="O17" i="1" s="1"/>
  <c r="G16" i="1"/>
  <c r="O16" i="1" s="1"/>
  <c r="G15" i="1" l="1"/>
  <c r="O15" i="1" s="1"/>
  <c r="G14" i="1"/>
  <c r="O14" i="1" s="1"/>
  <c r="G13" i="1"/>
  <c r="O13" i="1" s="1"/>
  <c r="G12" i="1"/>
  <c r="G18" i="1"/>
  <c r="O18" i="1" s="1"/>
  <c r="O12" i="1" l="1"/>
  <c r="P121" i="1" l="1"/>
  <c r="G19" i="1" l="1"/>
  <c r="O19" i="1" l="1"/>
  <c r="O22" i="1" s="1"/>
  <c r="G21" i="1"/>
  <c r="O24" i="1" l="1"/>
  <c r="O23" i="1" s="1"/>
</calcChain>
</file>

<file path=xl/sharedStrings.xml><?xml version="1.0" encoding="utf-8"?>
<sst xmlns="http://schemas.openxmlformats.org/spreadsheetml/2006/main" count="116" uniqueCount="82">
  <si>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</si>
  <si>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</si>
  <si>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</si>
  <si>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</si>
  <si>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</si>
  <si>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</si>
  <si>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</si>
  <si>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</si>
  <si>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</si>
  <si>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</si>
  <si>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</si>
  <si>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</si>
  <si>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</si>
  <si>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</si>
  <si>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</si>
  <si>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</si>
  <si>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</si>
  <si>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</si>
  <si>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</si>
  <si>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</si>
  <si>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</si>
  <si>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</si>
  <si>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</si>
  <si>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</si>
  <si>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</si>
  <si>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</si>
  <si>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</si>
  <si>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</si>
  <si>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</si>
  <si>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</si>
  <si>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</si>
  <si>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</si>
  <si>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</si>
  <si>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</si>
  <si>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</si>
  <si>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</si>
  <si>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</si>
  <si>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</si>
  <si>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</si>
  <si>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</si>
  <si>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</si>
  <si>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</si>
  <si>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</si>
  <si>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</si>
  <si>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</si>
  <si>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</si>
  <si>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</si>
  <si>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</si>
  <si>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</si>
  <si>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</si>
  <si>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</si>
  <si>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</si>
  <si>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</si>
  <si>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</si>
  <si>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</si>
  <si>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</si>
  <si>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</si>
  <si>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</si>
  <si>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</si>
  <si>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</si>
  <si>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</si>
  <si>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</si>
  <si>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</si>
  <si>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</si>
  <si>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</si>
  <si>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</si>
  <si>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</si>
  <si>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</si>
  <si>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</si>
  <si>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</si>
  <si>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r>
      <t>m</t>
    </r>
    <r>
      <rPr>
        <b/>
        <vertAlign val="superscript"/>
        <sz val="9"/>
        <rFont val="Arial"/>
        <family val="2"/>
        <charset val="238"/>
      </rPr>
      <t>3</t>
    </r>
  </si>
  <si>
    <t>1,2,4a,6,7 - výroba SKM</t>
  </si>
  <si>
    <t>1,2,4a,6,7 - výroba Sort.</t>
  </si>
  <si>
    <r>
      <t>m</t>
    </r>
    <r>
      <rPr>
        <b/>
        <vertAlign val="superscript"/>
        <sz val="9"/>
        <rFont val="Arial"/>
        <family val="2"/>
        <charset val="238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</si>
  <si>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Lesy SR š.p. organizačná zložka OZ Vihorlat</t>
  </si>
  <si>
    <t>02 - Bystrá</t>
  </si>
  <si>
    <t>110 0</t>
  </si>
  <si>
    <t>129 0</t>
  </si>
  <si>
    <t>131 0</t>
  </si>
  <si>
    <t>197 0</t>
  </si>
  <si>
    <t>VU+50</t>
  </si>
  <si>
    <t xml:space="preserve">   Lesnícke služby v ťažbovom procese na organizačnej zložke OZ Vihorlat, VC - Bystrá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</si>
</sst>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4" xfId="0" applyFont="1" applyFill="1" applyBorder="1" applyProtection="1"/>
    <xf numFmtId="0" fontId="0" fillId="3" borderId="22" xfId="0" applyFill="1" applyBorder="1" applyProtection="1"/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10" fillId="3" borderId="3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0" fontId="10" fillId="3" borderId="36" xfId="0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 wrapText="1"/>
    </xf>
    <xf numFmtId="4" fontId="6" fillId="3" borderId="4" xfId="0" applyNumberFormat="1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6" fillId="3" borderId="36" xfId="0" applyFont="1" applyFill="1" applyBorder="1" applyAlignment="1" applyProtection="1">
      <alignment horizontal="center" vertical="center"/>
    </xf>
    <xf numFmtId="3" fontId="10" fillId="3" borderId="40" xfId="0" applyNumberFormat="1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36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/>
    <xf numFmtId="0" fontId="0" fillId="0" borderId="0" xfId="0" applyFill="1" applyAlignment="1" applyProtection="1"/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10" fillId="3" borderId="40" xfId="0" applyFont="1" applyFill="1" applyBorder="1" applyAlignment="1" applyProtection="1">
      <alignment horizontal="center" vertical="center"/>
    </xf>
    <xf numFmtId="0" fontId="16" fillId="3" borderId="40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7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28" xfId="0" applyFill="1" applyBorder="1" applyAlignment="1" applyProtection="1">
      <alignment horizontal="center" vertical="top" wrapText="1"/>
    </xf>
    <xf numFmtId="0" fontId="0" fillId="3" borderId="25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29" xfId="0" applyFill="1" applyBorder="1" applyAlignment="1" applyProtection="1">
      <alignment horizontal="center" vertical="top" wrapText="1"/>
    </xf>
    <xf numFmtId="0" fontId="0" fillId="3" borderId="30" xfId="0" applyFill="1" applyBorder="1" applyAlignment="1" applyProtection="1">
      <alignment horizontal="center" vertical="top" wrapText="1"/>
    </xf>
    <xf numFmtId="0" fontId="0" fillId="3" borderId="26" xfId="0" applyFill="1" applyBorder="1" applyAlignment="1" applyProtection="1">
      <alignment horizontal="center" vertical="top" wrapText="1"/>
    </xf>
    <xf numFmtId="0" fontId="0" fillId="3" borderId="31" xfId="0" applyFill="1" applyBorder="1" applyAlignment="1" applyProtection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1"/>
  <sheetViews>
    <sheetView tabSelected="1" view="pageBreakPreview" zoomScaleNormal="100" zoomScaleSheetLayoutView="100" workbookViewId="0">
      <selection activeCell="Q21" sqref="Q21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66" t="s">
        <v>63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15" t="s">
        <v>68</v>
      </c>
      <c r="N1" s="60"/>
      <c r="O1" s="14"/>
    </row>
    <row r="2" spans="1:16" ht="11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5" t="s">
        <v>69</v>
      </c>
      <c r="N2" s="60"/>
      <c r="O2" s="14"/>
    </row>
    <row r="3" spans="1:16" ht="18" x14ac:dyDescent="0.25">
      <c r="A3" s="16" t="s">
        <v>0</v>
      </c>
      <c r="B3" s="56"/>
      <c r="C3" s="92" t="s">
        <v>81</v>
      </c>
      <c r="D3" s="93"/>
      <c r="E3" s="93"/>
      <c r="F3" s="93"/>
      <c r="G3" s="93"/>
      <c r="H3" s="93"/>
      <c r="I3" s="93"/>
      <c r="J3" s="93"/>
      <c r="K3" s="93"/>
      <c r="L3" s="56"/>
      <c r="M3" s="60"/>
      <c r="N3" s="13"/>
      <c r="O3" s="14"/>
    </row>
    <row r="4" spans="1:16" ht="10.5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13"/>
      <c r="O4" s="14"/>
    </row>
    <row r="5" spans="1:16" x14ac:dyDescent="0.25">
      <c r="A5" s="17"/>
      <c r="B5" s="17"/>
      <c r="C5" s="17"/>
      <c r="D5" s="17"/>
      <c r="E5" s="81"/>
      <c r="F5" s="81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25">
      <c r="A6" s="19" t="s">
        <v>1</v>
      </c>
      <c r="B6" s="82" t="s">
        <v>74</v>
      </c>
      <c r="C6" s="82"/>
      <c r="D6" s="82"/>
      <c r="E6" s="82"/>
      <c r="F6" s="82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">
      <c r="A7" s="57"/>
      <c r="B7" s="83"/>
      <c r="C7" s="83"/>
      <c r="D7" s="83"/>
      <c r="E7" s="83"/>
      <c r="F7" s="83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">
      <c r="A8" s="79" t="s">
        <v>65</v>
      </c>
      <c r="B8" s="80"/>
      <c r="C8" s="61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">
      <c r="A9" s="34" t="s">
        <v>8</v>
      </c>
      <c r="B9" s="84" t="s">
        <v>2</v>
      </c>
      <c r="C9" s="87" t="s">
        <v>53</v>
      </c>
      <c r="D9" s="88"/>
      <c r="E9" s="89" t="s">
        <v>3</v>
      </c>
      <c r="F9" s="90"/>
      <c r="G9" s="91"/>
      <c r="H9" s="67" t="s">
        <v>4</v>
      </c>
      <c r="I9" s="70" t="s">
        <v>5</v>
      </c>
      <c r="J9" s="73" t="s">
        <v>6</v>
      </c>
      <c r="K9" s="76" t="s">
        <v>7</v>
      </c>
      <c r="L9" s="70" t="s">
        <v>54</v>
      </c>
      <c r="M9" s="70" t="s">
        <v>60</v>
      </c>
      <c r="N9" s="94" t="s">
        <v>58</v>
      </c>
      <c r="O9" s="97" t="s">
        <v>59</v>
      </c>
    </row>
    <row r="10" spans="1:16" ht="21.75" customHeight="1" x14ac:dyDescent="0.25">
      <c r="A10" s="21"/>
      <c r="B10" s="85"/>
      <c r="C10" s="100" t="s">
        <v>67</v>
      </c>
      <c r="D10" s="101"/>
      <c r="E10" s="100" t="s">
        <v>9</v>
      </c>
      <c r="F10" s="71" t="s">
        <v>10</v>
      </c>
      <c r="G10" s="70" t="s">
        <v>11</v>
      </c>
      <c r="H10" s="68"/>
      <c r="I10" s="71"/>
      <c r="J10" s="74"/>
      <c r="K10" s="77"/>
      <c r="L10" s="71"/>
      <c r="M10" s="71"/>
      <c r="N10" s="95"/>
      <c r="O10" s="98"/>
    </row>
    <row r="11" spans="1:16" ht="50.25" customHeight="1" thickBot="1" x14ac:dyDescent="0.3">
      <c r="A11" s="39"/>
      <c r="B11" s="86"/>
      <c r="C11" s="102"/>
      <c r="D11" s="103"/>
      <c r="E11" s="102"/>
      <c r="F11" s="72"/>
      <c r="G11" s="72"/>
      <c r="H11" s="69"/>
      <c r="I11" s="72"/>
      <c r="J11" s="75"/>
      <c r="K11" s="78"/>
      <c r="L11" s="72"/>
      <c r="M11" s="72"/>
      <c r="N11" s="96"/>
      <c r="O11" s="99"/>
    </row>
    <row r="12" spans="1:16" x14ac:dyDescent="0.25">
      <c r="A12" s="44" t="s">
        <v>75</v>
      </c>
      <c r="B12" s="45" t="s">
        <v>76</v>
      </c>
      <c r="C12" s="104" t="s">
        <v>71</v>
      </c>
      <c r="D12" s="105"/>
      <c r="E12" s="52">
        <v>4.46</v>
      </c>
      <c r="F12" s="52">
        <v>25.58</v>
      </c>
      <c r="G12" s="52">
        <f t="shared" ref="G12:G18" si="0">E12+F12</f>
        <v>30.04</v>
      </c>
      <c r="H12" s="63" t="s">
        <v>80</v>
      </c>
      <c r="I12" s="45">
        <v>5</v>
      </c>
      <c r="J12" s="45">
        <v>0.56999999999999995</v>
      </c>
      <c r="K12" s="49">
        <v>600</v>
      </c>
      <c r="L12" s="46">
        <v>460.81</v>
      </c>
      <c r="M12" s="46" t="s">
        <v>70</v>
      </c>
      <c r="N12" s="47"/>
      <c r="O12" s="48">
        <f t="shared" ref="O12:O20" si="1">SUM(N12*G12)</f>
        <v>0</v>
      </c>
      <c r="P12" s="12"/>
    </row>
    <row r="13" spans="1:16" x14ac:dyDescent="0.25">
      <c r="A13" s="22" t="s">
        <v>75</v>
      </c>
      <c r="B13" s="23" t="s">
        <v>76</v>
      </c>
      <c r="C13" s="64" t="s">
        <v>72</v>
      </c>
      <c r="D13" s="65"/>
      <c r="E13" s="53">
        <v>4.46</v>
      </c>
      <c r="F13" s="53">
        <v>25.58</v>
      </c>
      <c r="G13" s="53">
        <f t="shared" si="0"/>
        <v>30.04</v>
      </c>
      <c r="H13" s="62" t="s">
        <v>80</v>
      </c>
      <c r="I13" s="23">
        <v>5</v>
      </c>
      <c r="J13" s="23">
        <v>0.56999999999999995</v>
      </c>
      <c r="K13" s="50">
        <v>600</v>
      </c>
      <c r="L13" s="36">
        <v>564.37</v>
      </c>
      <c r="M13" s="36" t="s">
        <v>70</v>
      </c>
      <c r="N13" s="37"/>
      <c r="O13" s="24">
        <f t="shared" si="1"/>
        <v>0</v>
      </c>
      <c r="P13" s="12"/>
    </row>
    <row r="14" spans="1:16" x14ac:dyDescent="0.25">
      <c r="A14" s="22" t="s">
        <v>75</v>
      </c>
      <c r="B14" s="23" t="s">
        <v>77</v>
      </c>
      <c r="C14" s="64" t="s">
        <v>71</v>
      </c>
      <c r="D14" s="65"/>
      <c r="E14" s="53">
        <v>3.38</v>
      </c>
      <c r="F14" s="53">
        <v>26.13</v>
      </c>
      <c r="G14" s="53">
        <f t="shared" si="0"/>
        <v>29.509999999999998</v>
      </c>
      <c r="H14" s="62" t="s">
        <v>80</v>
      </c>
      <c r="I14" s="23">
        <v>10</v>
      </c>
      <c r="J14" s="23">
        <v>0.4</v>
      </c>
      <c r="K14" s="50">
        <v>2200</v>
      </c>
      <c r="L14" s="36">
        <v>620.6</v>
      </c>
      <c r="M14" s="36" t="s">
        <v>70</v>
      </c>
      <c r="N14" s="37"/>
      <c r="O14" s="24">
        <f t="shared" si="1"/>
        <v>0</v>
      </c>
      <c r="P14" s="12"/>
    </row>
    <row r="15" spans="1:16" x14ac:dyDescent="0.25">
      <c r="A15" s="22" t="s">
        <v>75</v>
      </c>
      <c r="B15" s="23" t="s">
        <v>77</v>
      </c>
      <c r="C15" s="64" t="s">
        <v>72</v>
      </c>
      <c r="D15" s="65"/>
      <c r="E15" s="53">
        <v>3.38</v>
      </c>
      <c r="F15" s="53">
        <v>26.13</v>
      </c>
      <c r="G15" s="53">
        <f t="shared" si="0"/>
        <v>29.509999999999998</v>
      </c>
      <c r="H15" s="62" t="s">
        <v>80</v>
      </c>
      <c r="I15" s="23">
        <v>10</v>
      </c>
      <c r="J15" s="23">
        <v>0.4</v>
      </c>
      <c r="K15" s="50">
        <v>2200</v>
      </c>
      <c r="L15" s="36">
        <v>732.75</v>
      </c>
      <c r="M15" s="36" t="s">
        <v>70</v>
      </c>
      <c r="N15" s="37"/>
      <c r="O15" s="24">
        <f t="shared" si="1"/>
        <v>0</v>
      </c>
      <c r="P15" s="12"/>
    </row>
    <row r="16" spans="1:16" x14ac:dyDescent="0.25">
      <c r="A16" s="22" t="s">
        <v>75</v>
      </c>
      <c r="B16" s="23" t="s">
        <v>78</v>
      </c>
      <c r="C16" s="64" t="s">
        <v>71</v>
      </c>
      <c r="D16" s="65"/>
      <c r="E16" s="53">
        <v>0</v>
      </c>
      <c r="F16" s="53">
        <v>51.19</v>
      </c>
      <c r="G16" s="53">
        <f t="shared" si="0"/>
        <v>51.19</v>
      </c>
      <c r="H16" s="62" t="s">
        <v>80</v>
      </c>
      <c r="I16" s="23">
        <v>10</v>
      </c>
      <c r="J16" s="23">
        <v>0.35</v>
      </c>
      <c r="K16" s="50">
        <v>2500</v>
      </c>
      <c r="L16" s="36">
        <v>1339.64</v>
      </c>
      <c r="M16" s="36" t="s">
        <v>70</v>
      </c>
      <c r="N16" s="37"/>
      <c r="O16" s="24">
        <f t="shared" si="1"/>
        <v>0</v>
      </c>
      <c r="P16" s="12"/>
    </row>
    <row r="17" spans="1:16" x14ac:dyDescent="0.25">
      <c r="A17" s="22" t="s">
        <v>75</v>
      </c>
      <c r="B17" s="23" t="s">
        <v>78</v>
      </c>
      <c r="C17" s="64" t="s">
        <v>72</v>
      </c>
      <c r="D17" s="65"/>
      <c r="E17" s="53">
        <v>0</v>
      </c>
      <c r="F17" s="53">
        <v>51.19</v>
      </c>
      <c r="G17" s="53">
        <f t="shared" si="0"/>
        <v>51.19</v>
      </c>
      <c r="H17" s="62" t="s">
        <v>80</v>
      </c>
      <c r="I17" s="23">
        <v>10</v>
      </c>
      <c r="J17" s="23">
        <v>0.35</v>
      </c>
      <c r="K17" s="50">
        <v>2500</v>
      </c>
      <c r="L17" s="36">
        <v>1553.78</v>
      </c>
      <c r="M17" s="36" t="s">
        <v>70</v>
      </c>
      <c r="N17" s="37"/>
      <c r="O17" s="24">
        <f t="shared" si="1"/>
        <v>0</v>
      </c>
      <c r="P17" s="12"/>
    </row>
    <row r="18" spans="1:16" x14ac:dyDescent="0.25">
      <c r="A18" s="22" t="s">
        <v>75</v>
      </c>
      <c r="B18" s="23" t="s">
        <v>79</v>
      </c>
      <c r="C18" s="64" t="s">
        <v>71</v>
      </c>
      <c r="D18" s="65"/>
      <c r="E18" s="53">
        <v>2.58</v>
      </c>
      <c r="F18" s="53">
        <v>30.06</v>
      </c>
      <c r="G18" s="53">
        <f t="shared" si="0"/>
        <v>32.64</v>
      </c>
      <c r="H18" s="62" t="s">
        <v>80</v>
      </c>
      <c r="I18" s="23">
        <v>15</v>
      </c>
      <c r="J18" s="23">
        <v>0.47</v>
      </c>
      <c r="K18" s="50">
        <v>350</v>
      </c>
      <c r="L18" s="36">
        <v>584.26</v>
      </c>
      <c r="M18" s="36" t="s">
        <v>70</v>
      </c>
      <c r="N18" s="37"/>
      <c r="O18" s="24">
        <f t="shared" si="1"/>
        <v>0</v>
      </c>
      <c r="P18" s="12"/>
    </row>
    <row r="19" spans="1:16" x14ac:dyDescent="0.25">
      <c r="A19" s="22" t="s">
        <v>75</v>
      </c>
      <c r="B19" s="23" t="s">
        <v>79</v>
      </c>
      <c r="C19" s="64" t="s">
        <v>72</v>
      </c>
      <c r="D19" s="65"/>
      <c r="E19" s="53">
        <v>6.03</v>
      </c>
      <c r="F19" s="53">
        <v>70.14</v>
      </c>
      <c r="G19" s="53">
        <f t="shared" ref="G19:G20" si="2">E19+F19</f>
        <v>76.17</v>
      </c>
      <c r="H19" s="62" t="s">
        <v>80</v>
      </c>
      <c r="I19" s="23">
        <v>15</v>
      </c>
      <c r="J19" s="23">
        <v>0.47</v>
      </c>
      <c r="K19" s="50">
        <v>350</v>
      </c>
      <c r="L19" s="36">
        <v>1655.01</v>
      </c>
      <c r="M19" s="36" t="s">
        <v>73</v>
      </c>
      <c r="N19" s="37"/>
      <c r="O19" s="24">
        <f t="shared" si="1"/>
        <v>0</v>
      </c>
      <c r="P19" s="12"/>
    </row>
    <row r="20" spans="1:16" x14ac:dyDescent="0.25">
      <c r="A20" s="22"/>
      <c r="B20" s="23"/>
      <c r="C20" s="64"/>
      <c r="D20" s="65"/>
      <c r="E20" s="53"/>
      <c r="F20" s="53"/>
      <c r="G20" s="53">
        <f t="shared" si="2"/>
        <v>0</v>
      </c>
      <c r="H20" s="55"/>
      <c r="I20" s="23"/>
      <c r="J20" s="23"/>
      <c r="K20" s="50"/>
      <c r="L20" s="36"/>
      <c r="M20" s="36" t="s">
        <v>70</v>
      </c>
      <c r="N20" s="37"/>
      <c r="O20" s="24">
        <f t="shared" si="1"/>
        <v>0</v>
      </c>
      <c r="P20" s="12"/>
    </row>
    <row r="21" spans="1:16" ht="15.75" thickBot="1" x14ac:dyDescent="0.3">
      <c r="A21" s="40"/>
      <c r="B21" s="41"/>
      <c r="C21" s="42"/>
      <c r="D21" s="51"/>
      <c r="E21" s="54"/>
      <c r="F21" s="54"/>
      <c r="G21" s="54">
        <f>SUM(G12:G20)</f>
        <v>330.29</v>
      </c>
      <c r="H21" s="42"/>
      <c r="I21" s="41"/>
      <c r="J21" s="41"/>
      <c r="K21" s="42"/>
      <c r="L21" s="38"/>
      <c r="M21" s="43"/>
      <c r="N21" s="43"/>
      <c r="O21" s="38"/>
      <c r="P21" s="12"/>
    </row>
    <row r="22" spans="1:16" ht="15.75" thickBot="1" x14ac:dyDescent="0.3">
      <c r="A22" s="35"/>
      <c r="B22" s="26"/>
      <c r="C22" s="26"/>
      <c r="D22" s="26"/>
      <c r="E22" s="26"/>
      <c r="F22" s="26"/>
      <c r="G22" s="26"/>
      <c r="H22" s="26"/>
      <c r="I22" s="26"/>
      <c r="J22" s="123" t="s">
        <v>13</v>
      </c>
      <c r="K22" s="123"/>
      <c r="L22" s="28">
        <f>SUM(L12:L20)</f>
        <v>7511.22</v>
      </c>
      <c r="M22" s="27"/>
      <c r="N22" s="29" t="s">
        <v>14</v>
      </c>
      <c r="O22" s="25">
        <f>SUM(O12:O20)</f>
        <v>0</v>
      </c>
      <c r="P22" s="12"/>
    </row>
    <row r="23" spans="1:16" ht="15.75" thickBot="1" x14ac:dyDescent="0.3">
      <c r="A23" s="124" t="s">
        <v>15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6"/>
      <c r="O23" s="25">
        <f>O24-O22</f>
        <v>0</v>
      </c>
      <c r="P23" s="12"/>
    </row>
    <row r="24" spans="1:16" ht="15.75" thickBot="1" x14ac:dyDescent="0.3">
      <c r="A24" s="124" t="s">
        <v>16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6"/>
      <c r="O24" s="25">
        <f>IF("nie"=MID(I32,1,3),O22,(O22*1.2))</f>
        <v>0</v>
      </c>
      <c r="P24" s="12"/>
    </row>
    <row r="25" spans="1:16" x14ac:dyDescent="0.25">
      <c r="A25" s="112" t="s">
        <v>17</v>
      </c>
      <c r="B25" s="112"/>
      <c r="C25" s="112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12"/>
    </row>
    <row r="26" spans="1:16" x14ac:dyDescent="0.25">
      <c r="A26" s="127" t="s">
        <v>64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"/>
    </row>
    <row r="27" spans="1:16" x14ac:dyDescent="0.25">
      <c r="A27" s="59" t="s">
        <v>57</v>
      </c>
      <c r="B27" s="59"/>
      <c r="C27" s="59"/>
      <c r="D27" s="59"/>
      <c r="E27" s="59"/>
      <c r="F27" s="59"/>
      <c r="G27" s="58" t="s">
        <v>55</v>
      </c>
      <c r="H27" s="59"/>
      <c r="I27" s="59"/>
      <c r="J27" s="31"/>
      <c r="K27" s="31"/>
      <c r="L27" s="31"/>
      <c r="M27" s="31"/>
      <c r="N27" s="31"/>
      <c r="O27" s="31"/>
      <c r="P27" s="12"/>
    </row>
    <row r="28" spans="1:16" x14ac:dyDescent="0.25">
      <c r="A28" s="114" t="s">
        <v>66</v>
      </c>
      <c r="B28" s="115"/>
      <c r="C28" s="115"/>
      <c r="D28" s="115"/>
      <c r="E28" s="116"/>
      <c r="F28" s="113" t="s">
        <v>56</v>
      </c>
      <c r="G28" s="32" t="s">
        <v>18</v>
      </c>
      <c r="H28" s="106"/>
      <c r="I28" s="107"/>
      <c r="J28" s="107"/>
      <c r="K28" s="107"/>
      <c r="L28" s="107"/>
      <c r="M28" s="107"/>
      <c r="N28" s="107"/>
      <c r="O28" s="108"/>
      <c r="P28" s="12"/>
    </row>
    <row r="29" spans="1:16" x14ac:dyDescent="0.25">
      <c r="A29" s="117"/>
      <c r="B29" s="118"/>
      <c r="C29" s="118"/>
      <c r="D29" s="118"/>
      <c r="E29" s="119"/>
      <c r="F29" s="113"/>
      <c r="G29" s="32" t="s">
        <v>19</v>
      </c>
      <c r="H29" s="106"/>
      <c r="I29" s="107"/>
      <c r="J29" s="107"/>
      <c r="K29" s="107"/>
      <c r="L29" s="107"/>
      <c r="M29" s="107"/>
      <c r="N29" s="107"/>
      <c r="O29" s="108"/>
      <c r="P29" s="12"/>
    </row>
    <row r="30" spans="1:16" x14ac:dyDescent="0.25">
      <c r="A30" s="117"/>
      <c r="B30" s="118"/>
      <c r="C30" s="118"/>
      <c r="D30" s="118"/>
      <c r="E30" s="119"/>
      <c r="F30" s="113"/>
      <c r="G30" s="32" t="s">
        <v>20</v>
      </c>
      <c r="H30" s="106"/>
      <c r="I30" s="107"/>
      <c r="J30" s="107"/>
      <c r="K30" s="107"/>
      <c r="L30" s="107"/>
      <c r="M30" s="107"/>
      <c r="N30" s="107"/>
      <c r="O30" s="108"/>
      <c r="P30" s="12"/>
    </row>
    <row r="31" spans="1:16" x14ac:dyDescent="0.25">
      <c r="A31" s="117"/>
      <c r="B31" s="118"/>
      <c r="C31" s="118"/>
      <c r="D31" s="118"/>
      <c r="E31" s="119"/>
      <c r="F31" s="113"/>
      <c r="G31" s="32" t="s">
        <v>21</v>
      </c>
      <c r="H31" s="106"/>
      <c r="I31" s="107"/>
      <c r="J31" s="107"/>
      <c r="K31" s="107"/>
      <c r="L31" s="107"/>
      <c r="M31" s="107"/>
      <c r="N31" s="107"/>
      <c r="O31" s="108"/>
      <c r="P31" s="12"/>
    </row>
    <row r="32" spans="1:16" x14ac:dyDescent="0.25">
      <c r="A32" s="117"/>
      <c r="B32" s="118"/>
      <c r="C32" s="118"/>
      <c r="D32" s="118"/>
      <c r="E32" s="119"/>
      <c r="F32" s="113"/>
      <c r="G32" s="32" t="s">
        <v>22</v>
      </c>
      <c r="H32" s="106"/>
      <c r="I32" s="107"/>
      <c r="J32" s="107"/>
      <c r="K32" s="107"/>
      <c r="L32" s="107"/>
      <c r="M32" s="107"/>
      <c r="N32" s="107"/>
      <c r="O32" s="108"/>
      <c r="P32" s="12"/>
    </row>
    <row r="33" spans="1:16" x14ac:dyDescent="0.25">
      <c r="A33" s="117"/>
      <c r="B33" s="118"/>
      <c r="C33" s="118"/>
      <c r="D33" s="118"/>
      <c r="E33" s="119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2"/>
    </row>
    <row r="34" spans="1:16" x14ac:dyDescent="0.25">
      <c r="A34" s="117"/>
      <c r="B34" s="118"/>
      <c r="C34" s="118"/>
      <c r="D34" s="118"/>
      <c r="E34" s="119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2"/>
    </row>
    <row r="35" spans="1:16" x14ac:dyDescent="0.25">
      <c r="A35" s="120"/>
      <c r="B35" s="121"/>
      <c r="C35" s="121"/>
      <c r="D35" s="121"/>
      <c r="E35" s="122"/>
      <c r="F35" s="31"/>
      <c r="G35" s="17"/>
      <c r="H35" s="17"/>
      <c r="I35" s="17"/>
      <c r="J35" s="17" t="s">
        <v>23</v>
      </c>
      <c r="K35" s="17"/>
      <c r="L35" s="109"/>
      <c r="M35" s="110"/>
      <c r="N35" s="111"/>
      <c r="O35" s="17"/>
      <c r="P35" s="12"/>
    </row>
    <row r="36" spans="1:16" x14ac:dyDescent="0.25">
      <c r="A36" s="31"/>
      <c r="B36" s="31"/>
      <c r="C36" s="31"/>
      <c r="D36" s="31"/>
      <c r="E36" s="31"/>
      <c r="F36" s="31"/>
      <c r="G36" s="17"/>
      <c r="H36" s="17"/>
      <c r="I36" s="17"/>
      <c r="J36" s="17"/>
      <c r="K36" s="17"/>
      <c r="L36" s="17"/>
      <c r="M36" s="17"/>
      <c r="N36" s="17"/>
      <c r="O36" s="17"/>
      <c r="P36" s="12"/>
    </row>
    <row r="37" spans="1:16" x14ac:dyDescent="0.25">
      <c r="A37" s="20"/>
      <c r="B37" s="20"/>
      <c r="C37" s="20"/>
      <c r="D37" s="20"/>
      <c r="E37" s="20"/>
      <c r="F37" s="20"/>
      <c r="G37" s="17"/>
      <c r="H37" s="17"/>
      <c r="I37" s="17"/>
      <c r="J37" s="17"/>
      <c r="K37" s="17"/>
      <c r="L37" s="17"/>
      <c r="M37" s="17"/>
      <c r="N37" s="17"/>
      <c r="O37" s="17"/>
      <c r="P37" s="12"/>
    </row>
    <row r="38" spans="1:16" x14ac:dyDescent="0.25">
      <c r="P38" s="12"/>
    </row>
    <row r="39" spans="1:16" x14ac:dyDescent="0.25">
      <c r="P39" s="12"/>
    </row>
    <row r="40" spans="1:16" x14ac:dyDescent="0.25">
      <c r="P40" s="12"/>
    </row>
    <row r="41" spans="1:16" x14ac:dyDescent="0.25">
      <c r="P41" s="12"/>
    </row>
    <row r="42" spans="1:16" x14ac:dyDescent="0.25">
      <c r="P42" s="12"/>
    </row>
    <row r="43" spans="1:16" x14ac:dyDescent="0.25">
      <c r="P43" s="12"/>
    </row>
    <row r="44" spans="1:16" x14ac:dyDescent="0.25">
      <c r="P44" s="12"/>
    </row>
    <row r="45" spans="1:16" x14ac:dyDescent="0.25">
      <c r="P45" s="12"/>
    </row>
    <row r="46" spans="1:16" x14ac:dyDescent="0.25">
      <c r="P46" s="12"/>
    </row>
    <row r="47" spans="1:16" x14ac:dyDescent="0.25">
      <c r="P47" s="12"/>
    </row>
    <row r="48" spans="1:16" x14ac:dyDescent="0.25">
      <c r="P48" s="12"/>
    </row>
    <row r="49" spans="16:16" x14ac:dyDescent="0.25">
      <c r="P49" s="12"/>
    </row>
    <row r="50" spans="16:16" x14ac:dyDescent="0.25">
      <c r="P50" s="12"/>
    </row>
    <row r="51" spans="16:16" x14ac:dyDescent="0.25">
      <c r="P51" s="12"/>
    </row>
    <row r="52" spans="16:16" x14ac:dyDescent="0.25">
      <c r="P52" s="12"/>
    </row>
    <row r="53" spans="16:16" x14ac:dyDescent="0.25">
      <c r="P53" s="12"/>
    </row>
    <row r="54" spans="16:16" x14ac:dyDescent="0.25">
      <c r="P54" s="12"/>
    </row>
    <row r="55" spans="16:16" x14ac:dyDescent="0.25">
      <c r="P55" s="12"/>
    </row>
    <row r="56" spans="16:16" x14ac:dyDescent="0.25">
      <c r="P56" s="12"/>
    </row>
    <row r="57" spans="16:16" x14ac:dyDescent="0.25">
      <c r="P57" s="12"/>
    </row>
    <row r="58" spans="16:16" x14ac:dyDescent="0.25">
      <c r="P58" s="12"/>
    </row>
    <row r="59" spans="16:16" x14ac:dyDescent="0.25">
      <c r="P59" s="12"/>
    </row>
    <row r="60" spans="16:16" x14ac:dyDescent="0.25">
      <c r="P60" s="12"/>
    </row>
    <row r="61" spans="16:16" x14ac:dyDescent="0.25">
      <c r="P61" s="12"/>
    </row>
    <row r="62" spans="16:16" x14ac:dyDescent="0.25">
      <c r="P62" s="12"/>
    </row>
    <row r="63" spans="16:16" x14ac:dyDescent="0.25">
      <c r="P63" s="12"/>
    </row>
    <row r="64" spans="16:16" x14ac:dyDescent="0.25">
      <c r="P64" s="12"/>
    </row>
    <row r="65" spans="16:16" x14ac:dyDescent="0.25">
      <c r="P65" s="12"/>
    </row>
    <row r="66" spans="16:16" x14ac:dyDescent="0.25">
      <c r="P66" s="12"/>
    </row>
    <row r="67" spans="16:16" x14ac:dyDescent="0.25">
      <c r="P67" s="12"/>
    </row>
    <row r="68" spans="16:16" x14ac:dyDescent="0.25">
      <c r="P68" s="12"/>
    </row>
    <row r="69" spans="16:16" x14ac:dyDescent="0.25">
      <c r="P69" s="12"/>
    </row>
    <row r="70" spans="16:16" x14ac:dyDescent="0.25">
      <c r="P70" s="12"/>
    </row>
    <row r="71" spans="16:16" x14ac:dyDescent="0.25">
      <c r="P71" s="12"/>
    </row>
    <row r="72" spans="16:16" x14ac:dyDescent="0.25">
      <c r="P72" s="12"/>
    </row>
    <row r="73" spans="16:16" x14ac:dyDescent="0.25">
      <c r="P73" s="12"/>
    </row>
    <row r="74" spans="16:16" x14ac:dyDescent="0.25">
      <c r="P74" s="12"/>
    </row>
    <row r="75" spans="16:16" x14ac:dyDescent="0.25">
      <c r="P75" s="12"/>
    </row>
    <row r="76" spans="16:16" x14ac:dyDescent="0.25">
      <c r="P76" s="12"/>
    </row>
    <row r="77" spans="16:16" x14ac:dyDescent="0.25">
      <c r="P77" s="12"/>
    </row>
    <row r="78" spans="16:16" x14ac:dyDescent="0.25">
      <c r="P78" s="12"/>
    </row>
    <row r="79" spans="16:16" x14ac:dyDescent="0.25">
      <c r="P79" s="12"/>
    </row>
    <row r="80" spans="16:16" x14ac:dyDescent="0.25">
      <c r="P80" s="12"/>
    </row>
    <row r="81" spans="16:16" x14ac:dyDescent="0.25">
      <c r="P81" s="12"/>
    </row>
    <row r="82" spans="16:16" x14ac:dyDescent="0.25">
      <c r="P82" s="12"/>
    </row>
    <row r="83" spans="16:16" x14ac:dyDescent="0.25">
      <c r="P83" s="12"/>
    </row>
    <row r="84" spans="16:16" x14ac:dyDescent="0.25">
      <c r="P84" s="12"/>
    </row>
    <row r="85" spans="16:16" x14ac:dyDescent="0.25">
      <c r="P85" s="12"/>
    </row>
    <row r="86" spans="16:16" x14ac:dyDescent="0.25">
      <c r="P86" s="12"/>
    </row>
    <row r="87" spans="16:16" x14ac:dyDescent="0.25">
      <c r="P87" s="12"/>
    </row>
    <row r="88" spans="16:16" x14ac:dyDescent="0.25">
      <c r="P88" s="12"/>
    </row>
    <row r="89" spans="16:16" x14ac:dyDescent="0.25">
      <c r="P89" s="12"/>
    </row>
    <row r="90" spans="16:16" x14ac:dyDescent="0.25">
      <c r="P90" s="12"/>
    </row>
    <row r="91" spans="16:16" x14ac:dyDescent="0.25">
      <c r="P91" s="12"/>
    </row>
    <row r="92" spans="16:16" x14ac:dyDescent="0.25">
      <c r="P92" s="12"/>
    </row>
    <row r="93" spans="16:16" x14ac:dyDescent="0.25">
      <c r="P93" s="12"/>
    </row>
    <row r="94" spans="16:16" x14ac:dyDescent="0.25">
      <c r="P94" s="12"/>
    </row>
    <row r="95" spans="16:16" x14ac:dyDescent="0.25">
      <c r="P95" s="12"/>
    </row>
    <row r="96" spans="16:16" x14ac:dyDescent="0.25">
      <c r="P96" s="12"/>
    </row>
    <row r="97" spans="16:16" x14ac:dyDescent="0.25">
      <c r="P97" s="12"/>
    </row>
    <row r="98" spans="16:16" x14ac:dyDescent="0.25">
      <c r="P98" s="12"/>
    </row>
    <row r="99" spans="16:16" x14ac:dyDescent="0.25">
      <c r="P99" s="12"/>
    </row>
    <row r="100" spans="16:16" x14ac:dyDescent="0.25">
      <c r="P100" s="12"/>
    </row>
    <row r="101" spans="16:16" x14ac:dyDescent="0.25">
      <c r="P101" s="12"/>
    </row>
    <row r="102" spans="16:16" x14ac:dyDescent="0.25">
      <c r="P102" s="12"/>
    </row>
    <row r="103" spans="16:16" x14ac:dyDescent="0.25">
      <c r="P103" s="12"/>
    </row>
    <row r="104" spans="16:16" x14ac:dyDescent="0.25">
      <c r="P104" s="12"/>
    </row>
    <row r="105" spans="16:16" x14ac:dyDescent="0.25">
      <c r="P105" s="12"/>
    </row>
    <row r="106" spans="16:16" x14ac:dyDescent="0.25">
      <c r="P106" s="12"/>
    </row>
    <row r="107" spans="16:16" x14ac:dyDescent="0.25">
      <c r="P107" s="12"/>
    </row>
    <row r="108" spans="16:16" x14ac:dyDescent="0.25">
      <c r="P108" s="12"/>
    </row>
    <row r="109" spans="16:16" x14ac:dyDescent="0.25">
      <c r="P109" s="12"/>
    </row>
    <row r="110" spans="16:16" x14ac:dyDescent="0.25">
      <c r="P110" s="12"/>
    </row>
    <row r="111" spans="16:16" x14ac:dyDescent="0.25">
      <c r="P111" s="12"/>
    </row>
    <row r="112" spans="16:16" x14ac:dyDescent="0.25">
      <c r="P112" s="12"/>
    </row>
    <row r="113" spans="16:16" x14ac:dyDescent="0.25">
      <c r="P113" s="12"/>
    </row>
    <row r="114" spans="16:16" x14ac:dyDescent="0.25">
      <c r="P114" s="12"/>
    </row>
    <row r="115" spans="16:16" x14ac:dyDescent="0.25">
      <c r="P115" s="12"/>
    </row>
    <row r="116" spans="16:16" x14ac:dyDescent="0.25">
      <c r="P116" s="12"/>
    </row>
    <row r="117" spans="16:16" x14ac:dyDescent="0.25">
      <c r="P117" s="12"/>
    </row>
    <row r="118" spans="16:16" x14ac:dyDescent="0.25">
      <c r="P118" s="12"/>
    </row>
    <row r="119" spans="16:16" x14ac:dyDescent="0.25">
      <c r="P119" s="12"/>
    </row>
    <row r="120" spans="16:16" x14ac:dyDescent="0.25">
      <c r="P120" s="12"/>
    </row>
    <row r="121" spans="16:16" x14ac:dyDescent="0.25">
      <c r="P121" s="12" t="e">
        <f>IF(#REF!&gt;#REF!,"prekročená cena","nižšia ako stanovená")</f>
        <v>#REF!</v>
      </c>
    </row>
    <row r="122" spans="16:16" x14ac:dyDescent="0.25">
      <c r="P122" s="12"/>
    </row>
    <row r="123" spans="16:16" x14ac:dyDescent="0.25">
      <c r="P123" s="12"/>
    </row>
    <row r="124" spans="16:16" x14ac:dyDescent="0.25">
      <c r="P124" s="12"/>
    </row>
    <row r="125" spans="16:16" x14ac:dyDescent="0.25">
      <c r="P125" s="12"/>
    </row>
    <row r="126" spans="16:16" x14ac:dyDescent="0.25">
      <c r="P126" s="12"/>
    </row>
    <row r="127" spans="16:16" x14ac:dyDescent="0.25">
      <c r="P127" s="12"/>
    </row>
    <row r="128" spans="16:16" x14ac:dyDescent="0.25">
      <c r="P128" s="12"/>
    </row>
    <row r="129" spans="16:16" x14ac:dyDescent="0.25">
      <c r="P129" s="12"/>
    </row>
    <row r="130" spans="16:16" x14ac:dyDescent="0.25">
      <c r="P130" s="12"/>
    </row>
    <row r="131" spans="16:16" x14ac:dyDescent="0.25">
      <c r="P131" s="12"/>
    </row>
    <row r="132" spans="16:16" x14ac:dyDescent="0.25">
      <c r="P132" s="12"/>
    </row>
    <row r="133" spans="16:16" x14ac:dyDescent="0.25">
      <c r="P133" s="12"/>
    </row>
    <row r="138" spans="16:16" ht="25.5" customHeight="1" x14ac:dyDescent="0.25"/>
    <row r="139" spans="16:16" ht="15" customHeight="1" x14ac:dyDescent="0.25"/>
    <row r="141" spans="16:16" ht="18" customHeight="1" x14ac:dyDescent="0.25"/>
  </sheetData>
  <sheetProtection selectLockedCells="1"/>
  <mergeCells count="43">
    <mergeCell ref="C16:D16"/>
    <mergeCell ref="C17:D17"/>
    <mergeCell ref="J22:K22"/>
    <mergeCell ref="A23:N23"/>
    <mergeCell ref="A24:N24"/>
    <mergeCell ref="A26:O26"/>
    <mergeCell ref="C20:D20"/>
    <mergeCell ref="H32:O32"/>
    <mergeCell ref="L35:N35"/>
    <mergeCell ref="A25:C25"/>
    <mergeCell ref="F28:F32"/>
    <mergeCell ref="H28:O28"/>
    <mergeCell ref="H29:O29"/>
    <mergeCell ref="H30:O30"/>
    <mergeCell ref="H31:O31"/>
    <mergeCell ref="A28:E35"/>
    <mergeCell ref="L9:L11"/>
    <mergeCell ref="N9:N11"/>
    <mergeCell ref="O9:O11"/>
    <mergeCell ref="C10:D11"/>
    <mergeCell ref="E10:E11"/>
    <mergeCell ref="F10:F11"/>
    <mergeCell ref="G10:G11"/>
    <mergeCell ref="M9:M11"/>
    <mergeCell ref="C12:D12"/>
    <mergeCell ref="C18:D18"/>
    <mergeCell ref="C13:D13"/>
    <mergeCell ref="C14:D14"/>
    <mergeCell ref="C15:D15"/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3:K3"/>
    <mergeCell ref="C19:D1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2" t="s">
        <v>51</v>
      </c>
      <c r="M2" s="132"/>
    </row>
    <row r="3" spans="1:14" x14ac:dyDescent="0.25">
      <c r="A3" s="5" t="s">
        <v>25</v>
      </c>
      <c r="B3" s="129" t="s">
        <v>26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4" x14ac:dyDescent="0.25">
      <c r="A4" s="5" t="s">
        <v>27</v>
      </c>
      <c r="B4" s="129" t="s">
        <v>28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1:14" x14ac:dyDescent="0.25">
      <c r="A5" s="5" t="s">
        <v>8</v>
      </c>
      <c r="B5" s="129" t="s">
        <v>29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</row>
    <row r="6" spans="1:14" x14ac:dyDescent="0.25">
      <c r="A6" s="5" t="s">
        <v>2</v>
      </c>
      <c r="B6" s="129" t="s">
        <v>30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x14ac:dyDescent="0.25">
      <c r="A7" s="6" t="s">
        <v>31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1"/>
    </row>
    <row r="8" spans="1:14" x14ac:dyDescent="0.25">
      <c r="A8" s="5" t="s">
        <v>12</v>
      </c>
      <c r="B8" s="129" t="s">
        <v>32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x14ac:dyDescent="0.25">
      <c r="A9" s="7" t="s">
        <v>33</v>
      </c>
      <c r="B9" s="129" t="s">
        <v>34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x14ac:dyDescent="0.25">
      <c r="A10" s="7" t="s">
        <v>35</v>
      </c>
      <c r="B10" s="129" t="s">
        <v>36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4" x14ac:dyDescent="0.25">
      <c r="A11" s="8" t="s">
        <v>37</v>
      </c>
      <c r="B11" s="129" t="s">
        <v>38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</row>
    <row r="12" spans="1:14" x14ac:dyDescent="0.25">
      <c r="A12" s="9" t="s">
        <v>39</v>
      </c>
      <c r="B12" s="129" t="s">
        <v>40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24" customHeight="1" x14ac:dyDescent="0.25">
      <c r="A13" s="8" t="s">
        <v>41</v>
      </c>
      <c r="B13" s="129" t="s">
        <v>42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</row>
    <row r="14" spans="1:14" ht="16.5" customHeight="1" x14ac:dyDescent="0.25">
      <c r="A14" s="8" t="s">
        <v>5</v>
      </c>
      <c r="B14" s="129" t="s">
        <v>52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</row>
    <row r="15" spans="1:14" x14ac:dyDescent="0.25">
      <c r="A15" s="8" t="s">
        <v>43</v>
      </c>
      <c r="B15" s="129" t="s">
        <v>44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</row>
    <row r="16" spans="1:14" ht="38.25" x14ac:dyDescent="0.25">
      <c r="A16" s="10" t="s">
        <v>45</v>
      </c>
      <c r="B16" s="129" t="s">
        <v>46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</row>
    <row r="17" spans="1:14" ht="28.5" customHeight="1" x14ac:dyDescent="0.25">
      <c r="A17" s="10" t="s">
        <v>47</v>
      </c>
      <c r="B17" s="129" t="s">
        <v>48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</row>
    <row r="18" spans="1:14" ht="27" customHeight="1" x14ac:dyDescent="0.25">
      <c r="A18" s="11" t="s">
        <v>49</v>
      </c>
      <c r="B18" s="129" t="s">
        <v>50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</row>
    <row r="19" spans="1:14" ht="75" customHeight="1" x14ac:dyDescent="0.25">
      <c r="A19" s="33" t="s">
        <v>61</v>
      </c>
      <c r="B19" s="128" t="s">
        <v>62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2022-10-19T05:48:09Z</cp:lastPrinted>
  <dcterms:created xsi:type="dcterms:W3CDTF">2012-08-13T12:29:09Z</dcterms:created>
  <dcterms:modified xsi:type="dcterms:W3CDTF">2023-11-13T08:28:12Z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