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5 Byšta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L18" i="1" l="1"/>
  <c r="G16" i="1"/>
  <c r="O16" i="1" s="1"/>
  <c r="G15" i="1" l="1"/>
  <c r="O15" i="1" s="1"/>
  <c r="G14" i="1"/>
  <c r="O14" i="1" s="1"/>
  <c r="G13" i="1"/>
  <c r="O13" i="1" s="1"/>
  <c r="G12" i="1"/>
  <c r="O12" i="1" l="1"/>
  <c r="P121" i="1" l="1"/>
  <c r="G17" i="1" l="1"/>
  <c r="O18" i="1"/>
  <c r="O20" i="1" l="1"/>
  <c r="O19" i="1" s="1"/>
</calcChain>
</file>

<file path=xl/sharedStrings.xml><?xml version="1.0" encoding="utf-8"?>
<sst xmlns="http://schemas.openxmlformats.org/spreadsheetml/2006/main" count="98" uniqueCount="80">
  <si>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</si>
  <si>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</si>
  <si>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</si>
  <si>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</si>
  <si>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</si>
  <si>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</si>
  <si>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</si>
  <si>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</si>
  <si>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</si>
  <si>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</si>
  <si>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</si>
  <si>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</si>
  <si>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</si>
  <si>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</si>
  <si>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</si>
  <si>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</si>
  <si>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</si>
  <si>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</si>
  <si>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</si>
  <si>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</si>
  <si>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</si>
  <si>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</si>
  <si>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</si>
  <si>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</si>
  <si>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</si>
  <si>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</si>
  <si>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</si>
  <si>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</si>
  <si>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</si>
  <si>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</si>
  <si>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</si>
  <si>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</si>
  <si>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</si>
  <si>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</si>
  <si>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</si>
  <si>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</si>
  <si>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</si>
  <si>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</si>
  <si>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</si>
  <si>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</si>
  <si>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</si>
  <si>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</si>
  <si>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</si>
  <si>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</si>
  <si>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</si>
  <si>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</si>
  <si>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</si>
  <si>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</si>
  <si>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</si>
  <si>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</si>
  <si>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</si>
  <si>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</si>
  <si>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</si>
  <si>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</si>
  <si>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</si>
  <si>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</si>
  <si>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</si>
  <si>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</si>
  <si>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</si>
  <si>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</si>
  <si>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</si>
  <si>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</si>
  <si>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</si>
  <si>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</si>
  <si>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</si>
  <si>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</si>
  <si>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</si>
  <si>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</si>
  <si>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</si>
  <si>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</si>
  <si>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</si>
  <si>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</si>
  <si>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</si>
  <si>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Lesy SR š.p. organizačná zložka OZ Vihorlat</t>
  </si>
  <si>
    <t>05 - Byšta</t>
  </si>
  <si>
    <t>902 0</t>
  </si>
  <si>
    <t>922 0</t>
  </si>
  <si>
    <t xml:space="preserve">   Lesnícke služby v ťažbovom procese na organizačnej zložke OZ Vihorlat, VC - Byšta</t>
  </si>
  <si>
    <t>2 183,62</t>
  </si>
  <si>
    <t>6 787,11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</si>
</sst>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0" fillId="3" borderId="21" xfId="0" applyFill="1" applyBorder="1" applyProtection="1"/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3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24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0" fontId="16" fillId="3" borderId="38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L18" sqref="L1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5" t="s">
        <v>68</v>
      </c>
      <c r="N1" s="59"/>
      <c r="O1" s="14"/>
    </row>
    <row r="2" spans="1:16" ht="11.2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5" t="s">
        <v>69</v>
      </c>
      <c r="N2" s="59"/>
      <c r="O2" s="14"/>
    </row>
    <row r="3" spans="1:16" ht="18" x14ac:dyDescent="0.25">
      <c r="A3" s="16" t="s">
        <v>0</v>
      </c>
      <c r="B3" s="54"/>
      <c r="C3" s="126" t="s">
        <v>77</v>
      </c>
      <c r="D3" s="127"/>
      <c r="E3" s="127"/>
      <c r="F3" s="127"/>
      <c r="G3" s="127"/>
      <c r="H3" s="127"/>
      <c r="I3" s="127"/>
      <c r="J3" s="127"/>
      <c r="K3" s="127"/>
      <c r="L3" s="54"/>
      <c r="M3" s="59"/>
      <c r="N3" s="13"/>
      <c r="O3" s="14"/>
    </row>
    <row r="4" spans="1:16" ht="10.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13"/>
      <c r="O4" s="14"/>
    </row>
    <row r="5" spans="1:16" x14ac:dyDescent="0.25">
      <c r="A5" s="17"/>
      <c r="B5" s="17"/>
      <c r="C5" s="17"/>
      <c r="D5" s="17"/>
      <c r="E5" s="115"/>
      <c r="F5" s="115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6" t="s">
        <v>73</v>
      </c>
      <c r="C6" s="116"/>
      <c r="D6" s="116"/>
      <c r="E6" s="116"/>
      <c r="F6" s="116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5"/>
      <c r="B7" s="117"/>
      <c r="C7" s="117"/>
      <c r="D7" s="117"/>
      <c r="E7" s="117"/>
      <c r="F7" s="117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3" t="s">
        <v>65</v>
      </c>
      <c r="B8" s="114"/>
      <c r="C8" s="60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3" t="s">
        <v>8</v>
      </c>
      <c r="B9" s="118" t="s">
        <v>2</v>
      </c>
      <c r="C9" s="121" t="s">
        <v>53</v>
      </c>
      <c r="D9" s="122"/>
      <c r="E9" s="123" t="s">
        <v>3</v>
      </c>
      <c r="F9" s="124"/>
      <c r="G9" s="125"/>
      <c r="H9" s="104" t="s">
        <v>4</v>
      </c>
      <c r="I9" s="88" t="s">
        <v>5</v>
      </c>
      <c r="J9" s="107" t="s">
        <v>6</v>
      </c>
      <c r="K9" s="110" t="s">
        <v>7</v>
      </c>
      <c r="L9" s="88" t="s">
        <v>54</v>
      </c>
      <c r="M9" s="88" t="s">
        <v>60</v>
      </c>
      <c r="N9" s="91" t="s">
        <v>58</v>
      </c>
      <c r="O9" s="94" t="s">
        <v>59</v>
      </c>
    </row>
    <row r="10" spans="1:16" ht="21.75" customHeight="1" x14ac:dyDescent="0.25">
      <c r="A10" s="21"/>
      <c r="B10" s="119"/>
      <c r="C10" s="97" t="s">
        <v>67</v>
      </c>
      <c r="D10" s="98"/>
      <c r="E10" s="97" t="s">
        <v>9</v>
      </c>
      <c r="F10" s="89" t="s">
        <v>10</v>
      </c>
      <c r="G10" s="88" t="s">
        <v>11</v>
      </c>
      <c r="H10" s="105"/>
      <c r="I10" s="89"/>
      <c r="J10" s="108"/>
      <c r="K10" s="111"/>
      <c r="L10" s="89"/>
      <c r="M10" s="89"/>
      <c r="N10" s="92"/>
      <c r="O10" s="95"/>
    </row>
    <row r="11" spans="1:16" ht="50.25" customHeight="1" thickBot="1" x14ac:dyDescent="0.3">
      <c r="A11" s="38"/>
      <c r="B11" s="120"/>
      <c r="C11" s="99"/>
      <c r="D11" s="100"/>
      <c r="E11" s="99"/>
      <c r="F11" s="90"/>
      <c r="G11" s="90"/>
      <c r="H11" s="106"/>
      <c r="I11" s="90"/>
      <c r="J11" s="109"/>
      <c r="K11" s="112"/>
      <c r="L11" s="90"/>
      <c r="M11" s="90"/>
      <c r="N11" s="93"/>
      <c r="O11" s="96"/>
    </row>
    <row r="12" spans="1:16" x14ac:dyDescent="0.25">
      <c r="A12" s="63" t="s">
        <v>74</v>
      </c>
      <c r="B12" s="43" t="s">
        <v>75</v>
      </c>
      <c r="C12" s="101" t="s">
        <v>71</v>
      </c>
      <c r="D12" s="102"/>
      <c r="E12" s="50">
        <v>0</v>
      </c>
      <c r="F12" s="50">
        <v>161.63</v>
      </c>
      <c r="G12" s="50">
        <f t="shared" ref="G12:G16" si="0">E12+F12</f>
        <v>161.63</v>
      </c>
      <c r="H12" s="56" t="s">
        <v>12</v>
      </c>
      <c r="I12" s="43">
        <v>15</v>
      </c>
      <c r="J12" s="43">
        <v>0.78</v>
      </c>
      <c r="K12" s="47">
        <v>200</v>
      </c>
      <c r="L12" s="44" t="s">
        <v>78</v>
      </c>
      <c r="M12" s="44" t="s">
        <v>70</v>
      </c>
      <c r="N12" s="45"/>
      <c r="O12" s="46">
        <f t="shared" ref="O12:O16" si="1">SUM(N12*G12)</f>
        <v>0</v>
      </c>
      <c r="P12" s="12"/>
    </row>
    <row r="13" spans="1:16" x14ac:dyDescent="0.25">
      <c r="A13" s="62" t="s">
        <v>74</v>
      </c>
      <c r="B13" s="22" t="s">
        <v>75</v>
      </c>
      <c r="C13" s="64" t="s">
        <v>72</v>
      </c>
      <c r="D13" s="65"/>
      <c r="E13" s="51">
        <v>0</v>
      </c>
      <c r="F13" s="51">
        <v>40.409999999999997</v>
      </c>
      <c r="G13" s="51">
        <f t="shared" si="0"/>
        <v>40.409999999999997</v>
      </c>
      <c r="H13" s="53" t="s">
        <v>12</v>
      </c>
      <c r="I13" s="22">
        <v>15</v>
      </c>
      <c r="J13" s="22">
        <v>0.78</v>
      </c>
      <c r="K13" s="48">
        <v>200</v>
      </c>
      <c r="L13" s="35">
        <v>682.94</v>
      </c>
      <c r="M13" s="35" t="s">
        <v>70</v>
      </c>
      <c r="N13" s="36"/>
      <c r="O13" s="23">
        <f t="shared" si="1"/>
        <v>0</v>
      </c>
      <c r="P13" s="12"/>
    </row>
    <row r="14" spans="1:16" x14ac:dyDescent="0.25">
      <c r="A14" s="62" t="s">
        <v>74</v>
      </c>
      <c r="B14" s="22" t="s">
        <v>76</v>
      </c>
      <c r="C14" s="64" t="s">
        <v>71</v>
      </c>
      <c r="D14" s="65"/>
      <c r="E14" s="51">
        <v>0</v>
      </c>
      <c r="F14" s="51">
        <v>486.88</v>
      </c>
      <c r="G14" s="51">
        <f t="shared" si="0"/>
        <v>486.88</v>
      </c>
      <c r="H14" s="53" t="s">
        <v>35</v>
      </c>
      <c r="I14" s="22">
        <v>30</v>
      </c>
      <c r="J14" s="22">
        <v>0.63</v>
      </c>
      <c r="K14" s="48">
        <v>300</v>
      </c>
      <c r="L14" s="35" t="s">
        <v>79</v>
      </c>
      <c r="M14" s="35" t="s">
        <v>70</v>
      </c>
      <c r="N14" s="36"/>
      <c r="O14" s="23">
        <f t="shared" si="1"/>
        <v>0</v>
      </c>
      <c r="P14" s="12"/>
    </row>
    <row r="15" spans="1:16" x14ac:dyDescent="0.25">
      <c r="A15" s="62" t="s">
        <v>74</v>
      </c>
      <c r="B15" s="22" t="s">
        <v>76</v>
      </c>
      <c r="C15" s="64" t="s">
        <v>72</v>
      </c>
      <c r="D15" s="65"/>
      <c r="E15" s="51">
        <v>0</v>
      </c>
      <c r="F15" s="51">
        <v>54.1</v>
      </c>
      <c r="G15" s="51">
        <f t="shared" si="0"/>
        <v>54.1</v>
      </c>
      <c r="H15" s="62" t="s">
        <v>35</v>
      </c>
      <c r="I15" s="22">
        <v>30</v>
      </c>
      <c r="J15" s="22">
        <v>0.63</v>
      </c>
      <c r="K15" s="48">
        <v>300</v>
      </c>
      <c r="L15" s="35">
        <v>940.86</v>
      </c>
      <c r="M15" s="35" t="s">
        <v>70</v>
      </c>
      <c r="N15" s="36"/>
      <c r="O15" s="23">
        <f t="shared" si="1"/>
        <v>0</v>
      </c>
      <c r="P15" s="12"/>
    </row>
    <row r="16" spans="1:16" x14ac:dyDescent="0.25">
      <c r="A16" s="62"/>
      <c r="B16" s="22"/>
      <c r="C16" s="64"/>
      <c r="D16" s="65"/>
      <c r="E16" s="51"/>
      <c r="F16" s="51"/>
      <c r="G16" s="51">
        <f t="shared" si="0"/>
        <v>0</v>
      </c>
      <c r="H16" s="61"/>
      <c r="I16" s="22"/>
      <c r="J16" s="22"/>
      <c r="K16" s="48"/>
      <c r="L16" s="35"/>
      <c r="M16" s="35" t="s">
        <v>70</v>
      </c>
      <c r="N16" s="36"/>
      <c r="O16" s="23">
        <f t="shared" si="1"/>
        <v>0</v>
      </c>
      <c r="P16" s="12"/>
    </row>
    <row r="17" spans="1:16" ht="15.75" thickBot="1" x14ac:dyDescent="0.3">
      <c r="A17" s="39"/>
      <c r="B17" s="40"/>
      <c r="C17" s="41"/>
      <c r="D17" s="49"/>
      <c r="E17" s="52"/>
      <c r="F17" s="52"/>
      <c r="G17" s="52">
        <f>SUM(G12:G16)</f>
        <v>743.02</v>
      </c>
      <c r="H17" s="41"/>
      <c r="I17" s="40"/>
      <c r="J17" s="40"/>
      <c r="K17" s="41"/>
      <c r="L17" s="37"/>
      <c r="M17" s="42"/>
      <c r="N17" s="42"/>
      <c r="O17" s="37"/>
      <c r="P17" s="12"/>
    </row>
    <row r="18" spans="1:16" ht="15.75" thickBot="1" x14ac:dyDescent="0.3">
      <c r="A18" s="34"/>
      <c r="B18" s="25"/>
      <c r="C18" s="25"/>
      <c r="D18" s="25"/>
      <c r="E18" s="25"/>
      <c r="F18" s="25"/>
      <c r="G18" s="25"/>
      <c r="H18" s="25"/>
      <c r="I18" s="25"/>
      <c r="J18" s="66" t="s">
        <v>13</v>
      </c>
      <c r="K18" s="66"/>
      <c r="L18" s="27">
        <f>SUM(L12:L16)</f>
        <v>1623.8000000000002</v>
      </c>
      <c r="M18" s="26"/>
      <c r="N18" s="28" t="s">
        <v>14</v>
      </c>
      <c r="O18" s="24">
        <f>SUM(O12:O16)</f>
        <v>0</v>
      </c>
      <c r="P18" s="12"/>
    </row>
    <row r="19" spans="1:16" ht="15.75" thickBot="1" x14ac:dyDescent="0.3">
      <c r="A19" s="67" t="s">
        <v>15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  <c r="O19" s="24">
        <f>O20-O18</f>
        <v>0</v>
      </c>
      <c r="P19" s="12"/>
    </row>
    <row r="20" spans="1:16" ht="15.75" thickBot="1" x14ac:dyDescent="0.3">
      <c r="A20" s="67" t="s">
        <v>16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/>
      <c r="O20" s="24">
        <f>IF("nie"=MID(I28,1,3),O18,(O18*1.2))</f>
        <v>0</v>
      </c>
      <c r="P20" s="12"/>
    </row>
    <row r="21" spans="1:16" x14ac:dyDescent="0.25">
      <c r="A21" s="77" t="s">
        <v>17</v>
      </c>
      <c r="B21" s="77"/>
      <c r="C21" s="7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2"/>
    </row>
    <row r="22" spans="1:16" x14ac:dyDescent="0.2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12"/>
    </row>
    <row r="23" spans="1:16" x14ac:dyDescent="0.25">
      <c r="A23" s="58" t="s">
        <v>57</v>
      </c>
      <c r="B23" s="58"/>
      <c r="C23" s="58"/>
      <c r="D23" s="58"/>
      <c r="E23" s="58"/>
      <c r="F23" s="58"/>
      <c r="G23" s="57" t="s">
        <v>55</v>
      </c>
      <c r="H23" s="58"/>
      <c r="I23" s="58"/>
      <c r="J23" s="30"/>
      <c r="K23" s="30"/>
      <c r="L23" s="30"/>
      <c r="M23" s="30"/>
      <c r="N23" s="30"/>
      <c r="O23" s="30"/>
      <c r="P23" s="12"/>
    </row>
    <row r="24" spans="1:16" x14ac:dyDescent="0.25">
      <c r="A24" s="79" t="s">
        <v>66</v>
      </c>
      <c r="B24" s="80"/>
      <c r="C24" s="80"/>
      <c r="D24" s="80"/>
      <c r="E24" s="81"/>
      <c r="F24" s="78" t="s">
        <v>56</v>
      </c>
      <c r="G24" s="31" t="s">
        <v>18</v>
      </c>
      <c r="H24" s="71"/>
      <c r="I24" s="72"/>
      <c r="J24" s="72"/>
      <c r="K24" s="72"/>
      <c r="L24" s="72"/>
      <c r="M24" s="72"/>
      <c r="N24" s="72"/>
      <c r="O24" s="73"/>
      <c r="P24" s="12"/>
    </row>
    <row r="25" spans="1:16" x14ac:dyDescent="0.25">
      <c r="A25" s="82"/>
      <c r="B25" s="83"/>
      <c r="C25" s="83"/>
      <c r="D25" s="83"/>
      <c r="E25" s="84"/>
      <c r="F25" s="78"/>
      <c r="G25" s="31" t="s">
        <v>19</v>
      </c>
      <c r="H25" s="71"/>
      <c r="I25" s="72"/>
      <c r="J25" s="72"/>
      <c r="K25" s="72"/>
      <c r="L25" s="72"/>
      <c r="M25" s="72"/>
      <c r="N25" s="72"/>
      <c r="O25" s="73"/>
      <c r="P25" s="12"/>
    </row>
    <row r="26" spans="1:16" x14ac:dyDescent="0.25">
      <c r="A26" s="82"/>
      <c r="B26" s="83"/>
      <c r="C26" s="83"/>
      <c r="D26" s="83"/>
      <c r="E26" s="84"/>
      <c r="F26" s="78"/>
      <c r="G26" s="31" t="s">
        <v>20</v>
      </c>
      <c r="H26" s="71"/>
      <c r="I26" s="72"/>
      <c r="J26" s="72"/>
      <c r="K26" s="72"/>
      <c r="L26" s="72"/>
      <c r="M26" s="72"/>
      <c r="N26" s="72"/>
      <c r="O26" s="73"/>
      <c r="P26" s="12"/>
    </row>
    <row r="27" spans="1:16" x14ac:dyDescent="0.25">
      <c r="A27" s="82"/>
      <c r="B27" s="83"/>
      <c r="C27" s="83"/>
      <c r="D27" s="83"/>
      <c r="E27" s="84"/>
      <c r="F27" s="78"/>
      <c r="G27" s="31" t="s">
        <v>21</v>
      </c>
      <c r="H27" s="71"/>
      <c r="I27" s="72"/>
      <c r="J27" s="72"/>
      <c r="K27" s="72"/>
      <c r="L27" s="72"/>
      <c r="M27" s="72"/>
      <c r="N27" s="72"/>
      <c r="O27" s="73"/>
      <c r="P27" s="12"/>
    </row>
    <row r="28" spans="1:16" x14ac:dyDescent="0.25">
      <c r="A28" s="82"/>
      <c r="B28" s="83"/>
      <c r="C28" s="83"/>
      <c r="D28" s="83"/>
      <c r="E28" s="84"/>
      <c r="F28" s="78"/>
      <c r="G28" s="31" t="s">
        <v>22</v>
      </c>
      <c r="H28" s="71"/>
      <c r="I28" s="72"/>
      <c r="J28" s="72"/>
      <c r="K28" s="72"/>
      <c r="L28" s="72"/>
      <c r="M28" s="72"/>
      <c r="N28" s="72"/>
      <c r="O28" s="73"/>
      <c r="P28" s="12"/>
    </row>
    <row r="29" spans="1:16" x14ac:dyDescent="0.25">
      <c r="A29" s="82"/>
      <c r="B29" s="83"/>
      <c r="C29" s="83"/>
      <c r="D29" s="83"/>
      <c r="E29" s="8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2"/>
    </row>
    <row r="30" spans="1:16" x14ac:dyDescent="0.25">
      <c r="A30" s="82"/>
      <c r="B30" s="83"/>
      <c r="C30" s="83"/>
      <c r="D30" s="83"/>
      <c r="E30" s="8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2"/>
    </row>
    <row r="31" spans="1:16" x14ac:dyDescent="0.25">
      <c r="A31" s="85"/>
      <c r="B31" s="86"/>
      <c r="C31" s="86"/>
      <c r="D31" s="86"/>
      <c r="E31" s="87"/>
      <c r="F31" s="30"/>
      <c r="G31" s="17"/>
      <c r="H31" s="17"/>
      <c r="I31" s="17"/>
      <c r="J31" s="17" t="s">
        <v>23</v>
      </c>
      <c r="K31" s="17"/>
      <c r="L31" s="74"/>
      <c r="M31" s="75"/>
      <c r="N31" s="76"/>
      <c r="O31" s="17"/>
      <c r="P31" s="12"/>
    </row>
    <row r="32" spans="1:16" x14ac:dyDescent="0.25">
      <c r="A32" s="30"/>
      <c r="B32" s="30"/>
      <c r="C32" s="30"/>
      <c r="D32" s="30"/>
      <c r="E32" s="30"/>
      <c r="F32" s="30"/>
      <c r="G32" s="17"/>
      <c r="H32" s="17"/>
      <c r="I32" s="17"/>
      <c r="J32" s="17"/>
      <c r="K32" s="17"/>
      <c r="L32" s="17"/>
      <c r="M32" s="17"/>
      <c r="N32" s="17"/>
      <c r="O32" s="17"/>
      <c r="P32" s="12"/>
    </row>
    <row r="33" spans="1:16" x14ac:dyDescent="0.25">
      <c r="A33" s="20"/>
      <c r="B33" s="20"/>
      <c r="C33" s="20"/>
      <c r="D33" s="20"/>
      <c r="E33" s="20"/>
      <c r="F33" s="20"/>
      <c r="G33" s="17"/>
      <c r="H33" s="17"/>
      <c r="I33" s="17"/>
      <c r="J33" s="17"/>
      <c r="K33" s="17"/>
      <c r="L33" s="17"/>
      <c r="M33" s="17"/>
      <c r="N33" s="17"/>
      <c r="O33" s="17"/>
      <c r="P33" s="12"/>
    </row>
    <row r="34" spans="1:16" x14ac:dyDescent="0.25">
      <c r="P34" s="12"/>
    </row>
    <row r="35" spans="1:16" x14ac:dyDescent="0.25">
      <c r="P35" s="12"/>
    </row>
    <row r="36" spans="1:16" x14ac:dyDescent="0.25">
      <c r="P36" s="12"/>
    </row>
    <row r="37" spans="1:16" x14ac:dyDescent="0.25">
      <c r="P37" s="12"/>
    </row>
    <row r="38" spans="1:16" x14ac:dyDescent="0.25">
      <c r="P38" s="12"/>
    </row>
    <row r="39" spans="1:16" x14ac:dyDescent="0.25">
      <c r="P39" s="12"/>
    </row>
    <row r="40" spans="1:16" x14ac:dyDescent="0.25">
      <c r="P40" s="12"/>
    </row>
    <row r="41" spans="1:16" x14ac:dyDescent="0.25">
      <c r="P41" s="12"/>
    </row>
    <row r="42" spans="1:16" x14ac:dyDescent="0.25">
      <c r="P42" s="12"/>
    </row>
    <row r="43" spans="1:16" x14ac:dyDescent="0.25">
      <c r="P43" s="12"/>
    </row>
    <row r="44" spans="1:16" x14ac:dyDescent="0.25">
      <c r="P44" s="12"/>
    </row>
    <row r="45" spans="1:16" x14ac:dyDescent="0.25">
      <c r="P45" s="12"/>
    </row>
    <row r="46" spans="1:16" x14ac:dyDescent="0.25">
      <c r="P46" s="12"/>
    </row>
    <row r="47" spans="1:16" x14ac:dyDescent="0.25">
      <c r="P47" s="12"/>
    </row>
    <row r="48" spans="1:16" x14ac:dyDescent="0.25">
      <c r="P48" s="12"/>
    </row>
    <row r="49" spans="16:16" x14ac:dyDescent="0.25">
      <c r="P49" s="12"/>
    </row>
    <row r="50" spans="16:16" x14ac:dyDescent="0.25">
      <c r="P50" s="12"/>
    </row>
    <row r="51" spans="16:16" x14ac:dyDescent="0.25">
      <c r="P51" s="12"/>
    </row>
    <row r="52" spans="16:16" x14ac:dyDescent="0.25">
      <c r="P52" s="12"/>
    </row>
    <row r="53" spans="16:16" x14ac:dyDescent="0.25">
      <c r="P53" s="12"/>
    </row>
    <row r="54" spans="16:16" x14ac:dyDescent="0.25">
      <c r="P54" s="12"/>
    </row>
    <row r="55" spans="16:16" x14ac:dyDescent="0.25">
      <c r="P55" s="12"/>
    </row>
    <row r="56" spans="16:16" x14ac:dyDescent="0.25">
      <c r="P56" s="12"/>
    </row>
    <row r="57" spans="16:16" x14ac:dyDescent="0.25">
      <c r="P57" s="12"/>
    </row>
    <row r="58" spans="16:16" x14ac:dyDescent="0.25">
      <c r="P58" s="12"/>
    </row>
    <row r="59" spans="16:16" x14ac:dyDescent="0.25">
      <c r="P59" s="12"/>
    </row>
    <row r="60" spans="16:16" x14ac:dyDescent="0.25">
      <c r="P60" s="12"/>
    </row>
    <row r="61" spans="16:16" x14ac:dyDescent="0.25">
      <c r="P61" s="12"/>
    </row>
    <row r="62" spans="16:16" x14ac:dyDescent="0.25">
      <c r="P62" s="12"/>
    </row>
    <row r="63" spans="16:16" x14ac:dyDescent="0.25">
      <c r="P63" s="12"/>
    </row>
    <row r="64" spans="16:16" x14ac:dyDescent="0.25">
      <c r="P64" s="12"/>
    </row>
    <row r="65" spans="16:16" x14ac:dyDescent="0.25">
      <c r="P65" s="12"/>
    </row>
    <row r="66" spans="16:16" x14ac:dyDescent="0.25">
      <c r="P66" s="12"/>
    </row>
    <row r="67" spans="16:16" x14ac:dyDescent="0.25">
      <c r="P67" s="12"/>
    </row>
    <row r="68" spans="16:16" x14ac:dyDescent="0.25">
      <c r="P68" s="12"/>
    </row>
    <row r="69" spans="16:16" x14ac:dyDescent="0.25">
      <c r="P69" s="12"/>
    </row>
    <row r="70" spans="16:16" x14ac:dyDescent="0.25">
      <c r="P70" s="12"/>
    </row>
    <row r="71" spans="16:16" x14ac:dyDescent="0.25">
      <c r="P71" s="12"/>
    </row>
    <row r="72" spans="16:16" x14ac:dyDescent="0.25">
      <c r="P72" s="12"/>
    </row>
    <row r="73" spans="16:16" x14ac:dyDescent="0.25">
      <c r="P73" s="12"/>
    </row>
    <row r="74" spans="16:16" x14ac:dyDescent="0.25">
      <c r="P74" s="12"/>
    </row>
    <row r="75" spans="16:16" x14ac:dyDescent="0.25">
      <c r="P75" s="12"/>
    </row>
    <row r="76" spans="16:16" x14ac:dyDescent="0.25">
      <c r="P76" s="12"/>
    </row>
    <row r="77" spans="16:16" x14ac:dyDescent="0.25">
      <c r="P77" s="12"/>
    </row>
    <row r="78" spans="16:16" x14ac:dyDescent="0.25">
      <c r="P78" s="12"/>
    </row>
    <row r="79" spans="16:16" x14ac:dyDescent="0.25">
      <c r="P79" s="12"/>
    </row>
    <row r="80" spans="16:16" x14ac:dyDescent="0.25">
      <c r="P80" s="12"/>
    </row>
    <row r="81" spans="16:16" x14ac:dyDescent="0.25">
      <c r="P81" s="12"/>
    </row>
    <row r="82" spans="16:16" x14ac:dyDescent="0.25">
      <c r="P82" s="12"/>
    </row>
    <row r="83" spans="16:16" x14ac:dyDescent="0.25">
      <c r="P83" s="12"/>
    </row>
    <row r="84" spans="16:16" x14ac:dyDescent="0.25">
      <c r="P84" s="12"/>
    </row>
    <row r="85" spans="16:16" x14ac:dyDescent="0.25">
      <c r="P85" s="12"/>
    </row>
    <row r="86" spans="16:16" x14ac:dyDescent="0.25">
      <c r="P86" s="12"/>
    </row>
    <row r="87" spans="16:16" x14ac:dyDescent="0.25">
      <c r="P87" s="12"/>
    </row>
    <row r="88" spans="16:16" x14ac:dyDescent="0.25">
      <c r="P88" s="12"/>
    </row>
    <row r="89" spans="16:16" x14ac:dyDescent="0.25">
      <c r="P89" s="12"/>
    </row>
    <row r="90" spans="16:16" x14ac:dyDescent="0.25">
      <c r="P90" s="12"/>
    </row>
    <row r="91" spans="16:16" x14ac:dyDescent="0.25">
      <c r="P91" s="12"/>
    </row>
    <row r="92" spans="16:16" x14ac:dyDescent="0.25">
      <c r="P92" s="12"/>
    </row>
    <row r="93" spans="16:16" x14ac:dyDescent="0.25">
      <c r="P93" s="12"/>
    </row>
    <row r="94" spans="16:16" x14ac:dyDescent="0.25">
      <c r="P94" s="12"/>
    </row>
    <row r="95" spans="16:16" x14ac:dyDescent="0.25">
      <c r="P95" s="12"/>
    </row>
    <row r="96" spans="16:16" x14ac:dyDescent="0.25">
      <c r="P96" s="12"/>
    </row>
    <row r="97" spans="16:16" x14ac:dyDescent="0.25">
      <c r="P97" s="12"/>
    </row>
    <row r="98" spans="16:16" x14ac:dyDescent="0.25">
      <c r="P98" s="12"/>
    </row>
    <row r="99" spans="16:16" x14ac:dyDescent="0.25">
      <c r="P99" s="12"/>
    </row>
    <row r="100" spans="16:16" x14ac:dyDescent="0.25">
      <c r="P100" s="12"/>
    </row>
    <row r="101" spans="16:16" x14ac:dyDescent="0.25">
      <c r="P101" s="12"/>
    </row>
    <row r="102" spans="16:16" x14ac:dyDescent="0.25">
      <c r="P102" s="12"/>
    </row>
    <row r="103" spans="16:16" x14ac:dyDescent="0.25">
      <c r="P103" s="12"/>
    </row>
    <row r="104" spans="16:16" x14ac:dyDescent="0.25">
      <c r="P104" s="12"/>
    </row>
    <row r="105" spans="16:16" x14ac:dyDescent="0.25">
      <c r="P105" s="12"/>
    </row>
    <row r="106" spans="16:16" x14ac:dyDescent="0.25">
      <c r="P106" s="12"/>
    </row>
    <row r="107" spans="16:16" x14ac:dyDescent="0.25">
      <c r="P107" s="12"/>
    </row>
    <row r="108" spans="16:16" x14ac:dyDescent="0.25">
      <c r="P108" s="12"/>
    </row>
    <row r="109" spans="16:16" x14ac:dyDescent="0.25">
      <c r="P109" s="12"/>
    </row>
    <row r="110" spans="16:16" x14ac:dyDescent="0.25">
      <c r="P110" s="12"/>
    </row>
    <row r="111" spans="16:16" x14ac:dyDescent="0.25">
      <c r="P111" s="12"/>
    </row>
    <row r="112" spans="16:16" x14ac:dyDescent="0.25">
      <c r="P112" s="12"/>
    </row>
    <row r="113" spans="16:16" x14ac:dyDescent="0.25">
      <c r="P113" s="12"/>
    </row>
    <row r="114" spans="16:16" x14ac:dyDescent="0.25">
      <c r="P114" s="12"/>
    </row>
    <row r="115" spans="16:16" x14ac:dyDescent="0.25">
      <c r="P115" s="12"/>
    </row>
    <row r="116" spans="16:16" x14ac:dyDescent="0.25">
      <c r="P116" s="12"/>
    </row>
    <row r="117" spans="16:16" x14ac:dyDescent="0.25">
      <c r="P117" s="12"/>
    </row>
    <row r="118" spans="16:16" x14ac:dyDescent="0.25">
      <c r="P118" s="12"/>
    </row>
    <row r="119" spans="16:16" x14ac:dyDescent="0.25">
      <c r="P119" s="12"/>
    </row>
    <row r="120" spans="16:16" x14ac:dyDescent="0.25">
      <c r="P120" s="12"/>
    </row>
    <row r="121" spans="16:16" x14ac:dyDescent="0.25">
      <c r="P121" s="12" t="e">
        <f>IF(#REF!&gt;#REF!,"prekročená cena","nižšia ako stanovená")</f>
        <v>#REF!</v>
      </c>
    </row>
    <row r="122" spans="16:16" x14ac:dyDescent="0.25">
      <c r="P122" s="12"/>
    </row>
    <row r="123" spans="16:16" x14ac:dyDescent="0.25">
      <c r="P123" s="12"/>
    </row>
    <row r="124" spans="16:16" x14ac:dyDescent="0.25">
      <c r="P124" s="12"/>
    </row>
    <row r="125" spans="16:16" x14ac:dyDescent="0.25">
      <c r="P125" s="12"/>
    </row>
    <row r="126" spans="16:16" x14ac:dyDescent="0.25">
      <c r="P126" s="12"/>
    </row>
    <row r="127" spans="16:16" x14ac:dyDescent="0.25">
      <c r="P127" s="12"/>
    </row>
    <row r="128" spans="16:16" x14ac:dyDescent="0.25">
      <c r="P128" s="12"/>
    </row>
    <row r="129" spans="16:16" x14ac:dyDescent="0.25">
      <c r="P129" s="12"/>
    </row>
    <row r="130" spans="16:16" x14ac:dyDescent="0.25">
      <c r="P130" s="12"/>
    </row>
    <row r="131" spans="16:16" x14ac:dyDescent="0.25">
      <c r="P131" s="12"/>
    </row>
    <row r="132" spans="16:16" x14ac:dyDescent="0.25">
      <c r="P132" s="12"/>
    </row>
    <row r="133" spans="16:16" x14ac:dyDescent="0.25">
      <c r="P133" s="12"/>
    </row>
    <row r="138" spans="16:16" ht="25.5" customHeight="1" x14ac:dyDescent="0.25"/>
    <row r="139" spans="16:16" ht="15" customHeight="1" x14ac:dyDescent="0.25"/>
    <row r="141" spans="16:16" ht="18" customHeight="1" x14ac:dyDescent="0.25"/>
  </sheetData>
  <sheetProtection selectLockedCells="1"/>
  <mergeCells count="39">
    <mergeCell ref="C13:D13"/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28:O28"/>
    <mergeCell ref="L31:N31"/>
    <mergeCell ref="A21:C21"/>
    <mergeCell ref="F24:F28"/>
    <mergeCell ref="H24:O24"/>
    <mergeCell ref="H25:O25"/>
    <mergeCell ref="H26:O26"/>
    <mergeCell ref="H27:O27"/>
    <mergeCell ref="A24:E31"/>
    <mergeCell ref="J18:K18"/>
    <mergeCell ref="A19:N19"/>
    <mergeCell ref="A20:N20"/>
    <mergeCell ref="A22:O22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25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7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7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5">
      <c r="A11" s="8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9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25">
      <c r="A13" s="8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25">
      <c r="A14" s="8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8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8.25" x14ac:dyDescent="0.25">
      <c r="A16" s="10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25">
      <c r="A17" s="10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25">
      <c r="A18" s="11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25">
      <c r="A19" s="32" t="s">
        <v>61</v>
      </c>
      <c r="B19" s="132" t="s">
        <v>62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2023-11-13T10:10:39Z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