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675" windowHeight="135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<sst xmlns="http://schemas.openxmlformats.org/spreadsheetml/2006/main" count="141" uniqueCount="89">
  <si>
    <t>Jednotka</t>
  </si>
  <si>
    <t>Cena za
1 jednotku
 bez DPH</t>
  </si>
  <si>
    <t>Počet jednotek za 1 měsíc</t>
  </si>
  <si>
    <t>Cena celkem za 1 měsíc bez DPH</t>
  </si>
  <si>
    <t>Cena celkem za
1 rok bez DPH</t>
  </si>
  <si>
    <t>A.</t>
  </si>
  <si>
    <t>1 SIM</t>
  </si>
  <si>
    <t>B.</t>
  </si>
  <si>
    <t>Cena volání, SMS a MMS v ČR</t>
  </si>
  <si>
    <t>1 minuta</t>
  </si>
  <si>
    <t>Odchozí volání do pevných sítí</t>
  </si>
  <si>
    <t>1 SMS</t>
  </si>
  <si>
    <t>Odchozí MMS</t>
  </si>
  <si>
    <t>1 MMS</t>
  </si>
  <si>
    <t>C.</t>
  </si>
  <si>
    <t>D.</t>
  </si>
  <si>
    <t>Celková cena za odd. A</t>
  </si>
  <si>
    <t>Celková cena za odd. B</t>
  </si>
  <si>
    <t>Volání v rámci pps</t>
  </si>
  <si>
    <t>Mobilní hlasové a datové služby</t>
  </si>
  <si>
    <t>Odchozí volání do sítě T-Mobile</t>
  </si>
  <si>
    <t>Odchozí volání do sítě O2</t>
  </si>
  <si>
    <t>Odchozí volání do sítě Vodafone</t>
  </si>
  <si>
    <t>Pevné hlasové a datové služby</t>
  </si>
  <si>
    <t>Platba za pevné hlasové a datové služby</t>
  </si>
  <si>
    <t>Cena volání</t>
  </si>
  <si>
    <t>F.</t>
  </si>
  <si>
    <t>G.</t>
  </si>
  <si>
    <t>Finanční zvýhodnění</t>
  </si>
  <si>
    <t>Paušální platby</t>
  </si>
  <si>
    <t>Příloha č. 2</t>
  </si>
  <si>
    <t>1 měsíc</t>
  </si>
  <si>
    <t>Odchozí volání do ostatních mobilních sítí</t>
  </si>
  <si>
    <t>Roaming mimo EU</t>
  </si>
  <si>
    <t>Roaming příchozí – zbytek Evropy</t>
  </si>
  <si>
    <t>Roaming odchozí – zbytek Evropy</t>
  </si>
  <si>
    <t>Roaming příchozí – svět</t>
  </si>
  <si>
    <t>Roaming odchozí – svět</t>
  </si>
  <si>
    <t>SMS v zahraničí – zbytek Evropy</t>
  </si>
  <si>
    <t>SMS v zahraničí – svět</t>
  </si>
  <si>
    <t>zvýhodnění Mobilní internet  s FUP alespoň 400 MB – za 1 měsíc</t>
  </si>
  <si>
    <t>zvýhodnění Mobilní internet  s FUP alespoň 1,5 GB – za 1 měsíc</t>
  </si>
  <si>
    <t>zvýhodnění Mobilní internet  s FUP alespoň 3 GB – za 1 měsíc</t>
  </si>
  <si>
    <t>E.</t>
  </si>
  <si>
    <t>Paušální platba - Neomezený tarif (neomezené volání a sms)</t>
  </si>
  <si>
    <t>Mesíční platba</t>
  </si>
  <si>
    <t>Měsíční platba</t>
  </si>
  <si>
    <t>zvýhodnění Mobilní internet  s FUP alespoň 10 GB – za 1 měsíc</t>
  </si>
  <si>
    <t>zvýhodnění Mobilní internet  s FUP alespoň 30 GB – za 1 měsíc</t>
  </si>
  <si>
    <t>Internetové mobilní připojení s FUP alespoň 400 MB – za 1 měsíc</t>
  </si>
  <si>
    <t>Internetové mobilní připojení s FUP alespoň 1,5 GB – za 1 měsíc</t>
  </si>
  <si>
    <t>Internetové mobilní připojení s FUP alespoň 3 GB – za 1 měsíc</t>
  </si>
  <si>
    <t>Internetové mobilní připojení s FUP alespoň 30 GB – za 1 měsíc</t>
  </si>
  <si>
    <t>Internetové mobilní připojení s FUP alespoň 100 GB – za 1 měsíc</t>
  </si>
  <si>
    <t>Internetové mobilní připojení s FUP alespoň 10 GB – za 1 měsíc</t>
  </si>
  <si>
    <t>Mezinárodní hovory a sms</t>
  </si>
  <si>
    <t>Mezinárodní hovor do EU</t>
  </si>
  <si>
    <t>Mezinárodní SMS do EU</t>
  </si>
  <si>
    <t>Datové služby v ČR se sdílením</t>
  </si>
  <si>
    <t>Internetové mobilní připojení se sdíleným poolem 70 GB – za 1 měsíc</t>
  </si>
  <si>
    <t>pool</t>
  </si>
  <si>
    <t>Ostatní služby</t>
  </si>
  <si>
    <t>H.</t>
  </si>
  <si>
    <t>-</t>
  </si>
  <si>
    <t xml:space="preserve">Platba za mobilní intranet dpmb.cz (min 512 kB/s) </t>
  </si>
  <si>
    <t>Platba za mobilní intranet dpmbdyn.cz (min1 MB/s)</t>
  </si>
  <si>
    <t>Platba za mobilní intranet dpmbris.cz (min 2 MB/s)</t>
  </si>
  <si>
    <t>Platba za záložní připojení k Internetu (min 1 MB/s)</t>
  </si>
  <si>
    <t>Paušální platba - základní tarif (pro hlas / data)</t>
  </si>
  <si>
    <t>Internetové mobilní připojení se sdíleným poolem 12000 GB – za 1 měsíc</t>
  </si>
  <si>
    <t>Internetové mobilní připojení se sdíleným poolem 220 GB – za 1 měsíc</t>
  </si>
  <si>
    <t>Internetové mobilní připojení se sdíleným poolem 22 GB – za 1 měsíc</t>
  </si>
  <si>
    <t>Internetové mobilní připojení se sdíleným poolem 3 GB – za 1 měsíc</t>
  </si>
  <si>
    <t>Celková cena za odd. F</t>
  </si>
  <si>
    <t>Celková cena za odd. G</t>
  </si>
  <si>
    <t xml:space="preserve">M2M (FUP 10 MB) </t>
  </si>
  <si>
    <t>I</t>
  </si>
  <si>
    <t>J</t>
  </si>
  <si>
    <t>K</t>
  </si>
  <si>
    <t>Celková cena za odd. I</t>
  </si>
  <si>
    <t>Celková cena za odd. J</t>
  </si>
  <si>
    <t>Odchozí SMS*</t>
  </si>
  <si>
    <t>* z toho 8672 do sítě T-Mobile, 4059 do ostatních sítí</t>
  </si>
  <si>
    <t>podrobný výpis</t>
  </si>
  <si>
    <t>Celková cena za odd. H</t>
  </si>
  <si>
    <t>Datové služby</t>
  </si>
  <si>
    <t>Internetové mobilní připojení se sdíleným poolem 10 GB – za 1 měsíc</t>
  </si>
  <si>
    <t>Cena celkem za
2 roky bez DPH</t>
  </si>
  <si>
    <t>Celková  cena bez DPH ( A+B+F+G+H+I+J-K 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</si>
</sst>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[$Kč-405];[Red]\-#,##0.00\ [$Kč-405]"/>
    <numFmt numFmtId="167" formatCode="#,##0.00&quot; Kč&quot;"/>
    <numFmt numFmtId="168" formatCode="0.0%"/>
    <numFmt numFmtId="169" formatCode="#,##0_ ;[Red]\-#,##0\ "/>
    <numFmt numFmtId="170" formatCode="#,##0.0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medium"/>
    </border>
    <border>
      <left/>
      <right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2" fillId="0" borderId="0" xfId="46" applyBorder="1">
      <alignment/>
      <protection/>
    </xf>
    <xf numFmtId="0" fontId="2" fillId="0" borderId="0" xfId="46" applyAlignment="1">
      <alignment wrapText="1"/>
      <protection/>
    </xf>
    <xf numFmtId="0" fontId="2" fillId="0" borderId="0" xfId="46" applyBorder="1" applyAlignment="1">
      <alignment wrapText="1"/>
      <protection/>
    </xf>
    <xf numFmtId="0" fontId="2" fillId="33" borderId="10" xfId="46" applyFont="1" applyFill="1" applyBorder="1" applyAlignment="1">
      <alignment horizontal="center" vertical="center" wrapText="1"/>
      <protection/>
    </xf>
    <xf numFmtId="0" fontId="2" fillId="33" borderId="10" xfId="46" applyFont="1" applyFill="1" applyBorder="1" applyAlignment="1">
      <alignment horizontal="left" vertical="center" wrapText="1"/>
      <protection/>
    </xf>
    <xf numFmtId="166" fontId="2" fillId="33" borderId="10" xfId="46" applyNumberFormat="1" applyFont="1" applyFill="1" applyBorder="1" applyAlignment="1" applyProtection="1">
      <alignment horizontal="right" vertical="center"/>
      <protection hidden="1"/>
    </xf>
    <xf numFmtId="0" fontId="2" fillId="33" borderId="10" xfId="46" applyFont="1" applyFill="1" applyBorder="1" applyAlignment="1">
      <alignment vertical="center" wrapText="1"/>
      <protection/>
    </xf>
    <xf numFmtId="0" fontId="2" fillId="0" borderId="10" xfId="46" applyFont="1" applyFill="1" applyBorder="1" applyAlignment="1">
      <alignment horizontal="left" vertical="center" wrapText="1"/>
      <protection/>
    </xf>
    <xf numFmtId="0" fontId="2" fillId="0" borderId="10" xfId="46" applyFont="1" applyFill="1" applyBorder="1" applyAlignment="1">
      <alignment horizontal="center" vertical="center" wrapText="1"/>
      <protection/>
    </xf>
    <xf numFmtId="0" fontId="2" fillId="33" borderId="10" xfId="46" applyFont="1" applyFill="1" applyBorder="1" applyAlignment="1">
      <alignment horizontal="center" vertical="center"/>
      <protection/>
    </xf>
    <xf numFmtId="3" fontId="2" fillId="33" borderId="10" xfId="46" applyNumberFormat="1" applyFont="1" applyFill="1" applyBorder="1" applyAlignment="1">
      <alignment horizontal="center" vertical="center"/>
      <protection/>
    </xf>
    <xf numFmtId="49" fontId="2" fillId="0" borderId="10" xfId="46" applyNumberFormat="1" applyFont="1" applyFill="1" applyBorder="1" applyProtection="1">
      <alignment/>
      <protection hidden="1"/>
    </xf>
    <xf numFmtId="3" fontId="2" fillId="0" borderId="10" xfId="46" applyNumberFormat="1" applyFont="1" applyBorder="1" applyAlignment="1">
      <alignment horizontal="center" vertical="center"/>
      <protection/>
    </xf>
    <xf numFmtId="0" fontId="2" fillId="0" borderId="10" xfId="46" applyFont="1" applyFill="1" applyBorder="1" applyAlignment="1">
      <alignment vertical="center" wrapText="1"/>
      <protection/>
    </xf>
    <xf numFmtId="0" fontId="2" fillId="0" borderId="10" xfId="46" applyFont="1" applyFill="1" applyBorder="1" applyAlignment="1">
      <alignment horizontal="center" vertical="center"/>
      <protection/>
    </xf>
    <xf numFmtId="167" fontId="3" fillId="0" borderId="11" xfId="46" applyNumberFormat="1" applyFont="1" applyFill="1" applyBorder="1" applyAlignment="1" applyProtection="1">
      <alignment horizontal="right"/>
      <protection hidden="1"/>
    </xf>
    <xf numFmtId="167" fontId="3" fillId="0" borderId="12" xfId="46" applyNumberFormat="1" applyFont="1" applyFill="1" applyBorder="1" applyAlignment="1" applyProtection="1">
      <alignment horizontal="right"/>
      <protection hidden="1"/>
    </xf>
    <xf numFmtId="0" fontId="2" fillId="0" borderId="0" xfId="46" applyFont="1">
      <alignment/>
      <protection/>
    </xf>
    <xf numFmtId="167" fontId="3" fillId="0" borderId="0" xfId="46" applyNumberFormat="1" applyFont="1" applyFill="1" applyBorder="1" applyAlignment="1" applyProtection="1">
      <alignment horizontal="right"/>
      <protection hidden="1"/>
    </xf>
    <xf numFmtId="0" fontId="2" fillId="0" borderId="0" xfId="46" applyFont="1" applyAlignment="1">
      <alignment horizontal="center"/>
      <protection/>
    </xf>
    <xf numFmtId="0" fontId="2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vertical="center" wrapText="1"/>
      <protection/>
    </xf>
    <xf numFmtId="169" fontId="2" fillId="0" borderId="10" xfId="46" applyNumberFormat="1" applyFont="1" applyFill="1" applyBorder="1" applyAlignment="1">
      <alignment vertical="center" wrapText="1"/>
      <protection/>
    </xf>
    <xf numFmtId="0" fontId="4" fillId="33" borderId="10" xfId="46" applyFont="1" applyFill="1" applyBorder="1" applyAlignment="1">
      <alignment horizontal="center" vertical="center"/>
      <protection/>
    </xf>
    <xf numFmtId="0" fontId="40" fillId="0" borderId="0" xfId="0" applyFont="1" applyAlignment="1">
      <alignment/>
    </xf>
    <xf numFmtId="167" fontId="3" fillId="0" borderId="13" xfId="46" applyNumberFormat="1" applyFont="1" applyFill="1" applyBorder="1" applyAlignment="1" applyProtection="1">
      <alignment horizontal="right"/>
      <protection hidden="1"/>
    </xf>
    <xf numFmtId="0" fontId="2" fillId="0" borderId="0" xfId="46" applyFont="1" applyBorder="1">
      <alignment/>
      <protection/>
    </xf>
    <xf numFmtId="0" fontId="2" fillId="33" borderId="14" xfId="46" applyFont="1" applyFill="1" applyBorder="1" applyAlignment="1">
      <alignment horizontal="center" vertical="center" wrapText="1"/>
      <protection/>
    </xf>
    <xf numFmtId="170" fontId="3" fillId="33" borderId="10" xfId="46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4" fillId="0" borderId="15" xfId="46" applyFont="1" applyFill="1" applyBorder="1" applyAlignment="1">
      <alignment horizontal="center" vertical="center"/>
      <protection/>
    </xf>
    <xf numFmtId="170" fontId="3" fillId="33" borderId="16" xfId="46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" fillId="34" borderId="10" xfId="46" applyFont="1" applyFill="1" applyBorder="1" applyAlignment="1">
      <alignment horizontal="center" vertical="center"/>
      <protection/>
    </xf>
    <xf numFmtId="166" fontId="2" fillId="35" borderId="10" xfId="46" applyNumberFormat="1" applyFont="1" applyFill="1" applyBorder="1" applyAlignment="1" applyProtection="1">
      <alignment horizontal="center" vertical="center"/>
      <protection hidden="1"/>
    </xf>
    <xf numFmtId="0" fontId="2" fillId="36" borderId="10" xfId="46" applyFont="1" applyFill="1" applyBorder="1" applyAlignment="1">
      <alignment horizontal="center" vertical="center"/>
      <protection/>
    </xf>
    <xf numFmtId="169" fontId="2" fillId="13" borderId="10" xfId="46" applyNumberFormat="1" applyFont="1" applyFill="1" applyBorder="1" applyAlignment="1">
      <alignment vertical="center" wrapText="1"/>
      <protection/>
    </xf>
    <xf numFmtId="167" fontId="3" fillId="0" borderId="17" xfId="46" applyNumberFormat="1" applyFont="1" applyFill="1" applyBorder="1" applyAlignment="1" applyProtection="1">
      <alignment horizontal="right"/>
      <protection hidden="1"/>
    </xf>
    <xf numFmtId="3" fontId="2" fillId="0" borderId="10" xfId="46" applyNumberFormat="1" applyFont="1" applyFill="1" applyBorder="1" applyAlignment="1">
      <alignment horizontal="center" vertical="center"/>
      <protection/>
    </xf>
    <xf numFmtId="0" fontId="4" fillId="33" borderId="0" xfId="46" applyFont="1" applyFill="1" applyBorder="1" applyAlignment="1">
      <alignment horizontal="center" vertical="center" wrapText="1"/>
      <protection/>
    </xf>
    <xf numFmtId="0" fontId="2" fillId="0" borderId="14" xfId="46" applyFont="1" applyFill="1" applyBorder="1" applyAlignment="1">
      <alignment horizontal="center" vertical="center" wrapText="1"/>
      <protection/>
    </xf>
    <xf numFmtId="0" fontId="2" fillId="33" borderId="18" xfId="46" applyFont="1" applyFill="1" applyBorder="1" applyAlignment="1">
      <alignment horizontal="left" vertical="center" wrapText="1"/>
      <protection/>
    </xf>
    <xf numFmtId="0" fontId="2" fillId="33" borderId="0" xfId="46" applyFont="1" applyFill="1" applyBorder="1" applyAlignment="1">
      <alignment horizontal="left" vertical="center" wrapText="1"/>
      <protection/>
    </xf>
    <xf numFmtId="0" fontId="2" fillId="0" borderId="0" xfId="46" applyFont="1" applyFill="1" applyBorder="1" applyAlignment="1">
      <alignment horizontal="left" vertical="center" wrapText="1"/>
      <protection/>
    </xf>
    <xf numFmtId="0" fontId="2" fillId="0" borderId="10" xfId="46" applyFont="1" applyBorder="1" applyAlignment="1">
      <alignment horizontal="center" vertical="center"/>
      <protection/>
    </xf>
    <xf numFmtId="3" fontId="2" fillId="0" borderId="10" xfId="46" applyNumberFormat="1" applyFont="1" applyFill="1" applyBorder="1" applyAlignment="1">
      <alignment horizontal="center" vertical="center" wrapText="1"/>
      <protection/>
    </xf>
    <xf numFmtId="49" fontId="2" fillId="0" borderId="19" xfId="46" applyNumberFormat="1" applyFont="1" applyFill="1" applyBorder="1" applyProtection="1">
      <alignment/>
      <protection hidden="1"/>
    </xf>
    <xf numFmtId="169" fontId="2" fillId="0" borderId="20" xfId="46" applyNumberFormat="1" applyFont="1" applyFill="1" applyBorder="1" applyAlignment="1">
      <alignment vertical="center" wrapText="1"/>
      <protection/>
    </xf>
    <xf numFmtId="169" fontId="2" fillId="0" borderId="18" xfId="46" applyNumberFormat="1" applyFont="1" applyFill="1" applyBorder="1" applyAlignment="1">
      <alignment vertical="center" wrapText="1"/>
      <protection/>
    </xf>
    <xf numFmtId="8" fontId="3" fillId="0" borderId="11" xfId="46" applyNumberFormat="1" applyFont="1" applyFill="1" applyBorder="1" applyAlignment="1">
      <alignment vertical="center" wrapText="1"/>
      <protection/>
    </xf>
    <xf numFmtId="169" fontId="2" fillId="0" borderId="19" xfId="46" applyNumberFormat="1" applyFont="1" applyFill="1" applyBorder="1" applyAlignment="1">
      <alignment vertical="center" wrapText="1"/>
      <protection/>
    </xf>
    <xf numFmtId="170" fontId="3" fillId="33" borderId="21" xfId="46" applyNumberFormat="1" applyFont="1" applyFill="1" applyBorder="1" applyAlignment="1">
      <alignment vertical="center" wrapText="1"/>
      <protection/>
    </xf>
    <xf numFmtId="8" fontId="3" fillId="19" borderId="22" xfId="46" applyNumberFormat="1" applyFont="1" applyFill="1" applyBorder="1" applyAlignment="1">
      <alignment vertical="center" wrapText="1"/>
      <protection/>
    </xf>
    <xf numFmtId="170" fontId="3" fillId="33" borderId="15" xfId="46" applyNumberFormat="1" applyFont="1" applyFill="1" applyBorder="1" applyAlignment="1">
      <alignment vertical="center" wrapText="1"/>
      <protection/>
    </xf>
    <xf numFmtId="8" fontId="3" fillId="19" borderId="10" xfId="46" applyNumberFormat="1" applyFont="1" applyFill="1" applyBorder="1" applyAlignment="1">
      <alignment vertical="center" wrapText="1"/>
      <protection/>
    </xf>
    <xf numFmtId="0" fontId="4" fillId="33" borderId="10" xfId="46" applyFont="1" applyFill="1" applyBorder="1" applyAlignment="1">
      <alignment horizontal="center" vertical="center" wrapText="1"/>
      <protection/>
    </xf>
    <xf numFmtId="0" fontId="4" fillId="33" borderId="10" xfId="46" applyFont="1" applyFill="1" applyBorder="1" applyAlignment="1">
      <alignment horizontal="center" vertical="center"/>
      <protection/>
    </xf>
    <xf numFmtId="0" fontId="4" fillId="33" borderId="23" xfId="46" applyFont="1" applyFill="1" applyBorder="1" applyAlignment="1">
      <alignment horizontal="center" vertical="center"/>
      <protection/>
    </xf>
    <xf numFmtId="0" fontId="4" fillId="33" borderId="24" xfId="46" applyFont="1" applyFill="1" applyBorder="1" applyAlignment="1">
      <alignment horizontal="center" vertical="center"/>
      <protection/>
    </xf>
    <xf numFmtId="0" fontId="4" fillId="33" borderId="20" xfId="46" applyFont="1" applyFill="1" applyBorder="1" applyAlignment="1">
      <alignment horizontal="center" vertical="center"/>
      <protection/>
    </xf>
    <xf numFmtId="0" fontId="4" fillId="33" borderId="19" xfId="46" applyFont="1" applyFill="1" applyBorder="1" applyAlignment="1">
      <alignment horizontal="center" vertical="center"/>
      <protection/>
    </xf>
    <xf numFmtId="0" fontId="4" fillId="33" borderId="18" xfId="46" applyFont="1" applyFill="1" applyBorder="1" applyAlignment="1">
      <alignment horizontal="center" vertical="center"/>
      <protection/>
    </xf>
    <xf numFmtId="0" fontId="4" fillId="33" borderId="0" xfId="46" applyFont="1" applyFill="1" applyBorder="1" applyAlignment="1">
      <alignment horizontal="center" vertical="center" wrapText="1"/>
      <protection/>
    </xf>
    <xf numFmtId="0" fontId="5" fillId="33" borderId="25" xfId="46" applyFont="1" applyFill="1" applyBorder="1" applyAlignment="1">
      <alignment horizontal="left" vertical="center"/>
      <protection/>
    </xf>
    <xf numFmtId="0" fontId="5" fillId="33" borderId="26" xfId="46" applyFont="1" applyFill="1" applyBorder="1" applyAlignment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zoomScalePageLayoutView="0" workbookViewId="0" topLeftCell="A1">
      <selection activeCell="G51" sqref="G51"/>
    </sheetView>
  </sheetViews>
  <sheetFormatPr defaultColWidth="9.140625" defaultRowHeight="15"/>
  <cols>
    <col min="1" max="1" width="8.00390625" style="0" customWidth="1"/>
    <col min="2" max="2" width="61.8515625" style="0" customWidth="1"/>
    <col min="3" max="3" width="9.140625" style="0" customWidth="1"/>
    <col min="4" max="4" width="10.7109375" style="0" customWidth="1"/>
    <col min="5" max="5" width="10.8515625" style="0" customWidth="1"/>
    <col min="6" max="6" width="11.00390625" style="0" customWidth="1"/>
    <col min="7" max="7" width="13.140625" style="0" customWidth="1"/>
    <col min="8" max="8" width="13.140625" style="1" customWidth="1"/>
  </cols>
  <sheetData>
    <row r="1" s="1" customFormat="1" ht="15">
      <c r="A1" s="37" t="s">
        <v>30</v>
      </c>
    </row>
    <row r="2" s="1" customFormat="1" ht="18.75">
      <c r="B2" s="28" t="s">
        <v>19</v>
      </c>
    </row>
    <row r="3" spans="1:8" ht="51">
      <c r="A3" s="5"/>
      <c r="B3" s="6"/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87</v>
      </c>
    </row>
    <row r="4" spans="1:8" ht="15">
      <c r="A4" s="60" t="s">
        <v>5</v>
      </c>
      <c r="B4" s="8" t="s">
        <v>68</v>
      </c>
      <c r="C4" s="7"/>
      <c r="D4" s="9"/>
      <c r="E4" s="7"/>
      <c r="F4" s="10"/>
      <c r="G4" s="10"/>
      <c r="H4" s="10"/>
    </row>
    <row r="5" spans="1:8" ht="15">
      <c r="A5" s="60"/>
      <c r="B5" s="11" t="s">
        <v>46</v>
      </c>
      <c r="C5" s="12" t="s">
        <v>6</v>
      </c>
      <c r="D5" s="39"/>
      <c r="E5" s="50">
        <v>2364</v>
      </c>
      <c r="F5" s="26">
        <f>D5*E5</f>
        <v>0</v>
      </c>
      <c r="G5" s="26">
        <f>F5*12</f>
        <v>0</v>
      </c>
      <c r="H5" s="26">
        <f>G5*2</f>
        <v>0</v>
      </c>
    </row>
    <row r="6" spans="1:8" ht="15">
      <c r="A6" s="61" t="s">
        <v>7</v>
      </c>
      <c r="B6" s="8" t="s">
        <v>8</v>
      </c>
      <c r="C6" s="7"/>
      <c r="D6" s="13"/>
      <c r="E6" s="14"/>
      <c r="F6" s="41"/>
      <c r="G6" s="41"/>
      <c r="H6" s="10"/>
    </row>
    <row r="7" spans="1:8" ht="15">
      <c r="A7" s="61"/>
      <c r="B7" s="15" t="s">
        <v>20</v>
      </c>
      <c r="C7" s="12" t="s">
        <v>9</v>
      </c>
      <c r="D7" s="40"/>
      <c r="E7" s="49">
        <v>13002</v>
      </c>
      <c r="F7" s="26">
        <f aca="true" t="shared" si="0" ref="F7:F14">D7*E7</f>
        <v>0</v>
      </c>
      <c r="G7" s="26">
        <f aca="true" t="shared" si="1" ref="G7:G14">F7*12</f>
        <v>0</v>
      </c>
      <c r="H7" s="26">
        <f aca="true" t="shared" si="2" ref="H7:H69">G7*2</f>
        <v>0</v>
      </c>
    </row>
    <row r="8" spans="1:8" s="1" customFormat="1" ht="15">
      <c r="A8" s="61"/>
      <c r="B8" s="15" t="s">
        <v>21</v>
      </c>
      <c r="C8" s="12" t="s">
        <v>9</v>
      </c>
      <c r="D8" s="40"/>
      <c r="E8" s="49">
        <v>6605</v>
      </c>
      <c r="F8" s="26">
        <f t="shared" si="0"/>
        <v>0</v>
      </c>
      <c r="G8" s="26">
        <f t="shared" si="1"/>
        <v>0</v>
      </c>
      <c r="H8" s="26">
        <f t="shared" si="2"/>
        <v>0</v>
      </c>
    </row>
    <row r="9" spans="1:8" s="1" customFormat="1" ht="15">
      <c r="A9" s="61"/>
      <c r="B9" s="15" t="s">
        <v>22</v>
      </c>
      <c r="C9" s="12" t="s">
        <v>9</v>
      </c>
      <c r="D9" s="40"/>
      <c r="E9" s="49">
        <v>7553</v>
      </c>
      <c r="F9" s="26">
        <f t="shared" si="0"/>
        <v>0</v>
      </c>
      <c r="G9" s="26">
        <f t="shared" si="1"/>
        <v>0</v>
      </c>
      <c r="H9" s="26">
        <f t="shared" si="2"/>
        <v>0</v>
      </c>
    </row>
    <row r="10" spans="1:8" s="1" customFormat="1" ht="15">
      <c r="A10" s="61"/>
      <c r="B10" s="15" t="s">
        <v>32</v>
      </c>
      <c r="C10" s="12" t="s">
        <v>9</v>
      </c>
      <c r="D10" s="40"/>
      <c r="E10" s="49">
        <v>320</v>
      </c>
      <c r="F10" s="26">
        <f t="shared" si="0"/>
        <v>0</v>
      </c>
      <c r="G10" s="26">
        <f t="shared" si="1"/>
        <v>0</v>
      </c>
      <c r="H10" s="26">
        <f t="shared" si="2"/>
        <v>0</v>
      </c>
    </row>
    <row r="11" spans="1:8" ht="15">
      <c r="A11" s="61"/>
      <c r="B11" s="15" t="s">
        <v>10</v>
      </c>
      <c r="C11" s="12" t="s">
        <v>9</v>
      </c>
      <c r="D11" s="40"/>
      <c r="E11" s="49">
        <v>1593</v>
      </c>
      <c r="F11" s="26">
        <f t="shared" si="0"/>
        <v>0</v>
      </c>
      <c r="G11" s="26">
        <f t="shared" si="1"/>
        <v>0</v>
      </c>
      <c r="H11" s="26">
        <f t="shared" si="2"/>
        <v>0</v>
      </c>
    </row>
    <row r="12" spans="1:8" s="1" customFormat="1" ht="15">
      <c r="A12" s="61"/>
      <c r="B12" s="15" t="s">
        <v>18</v>
      </c>
      <c r="C12" s="12" t="s">
        <v>9</v>
      </c>
      <c r="D12" s="40"/>
      <c r="E12" s="49">
        <v>11027</v>
      </c>
      <c r="F12" s="26">
        <f t="shared" si="0"/>
        <v>0</v>
      </c>
      <c r="G12" s="26">
        <f t="shared" si="1"/>
        <v>0</v>
      </c>
      <c r="H12" s="26">
        <f t="shared" si="2"/>
        <v>0</v>
      </c>
    </row>
    <row r="13" spans="1:8" ht="15">
      <c r="A13" s="61"/>
      <c r="B13" s="15" t="s">
        <v>81</v>
      </c>
      <c r="C13" s="12" t="s">
        <v>11</v>
      </c>
      <c r="D13" s="40"/>
      <c r="E13" s="49">
        <v>12731</v>
      </c>
      <c r="F13" s="26">
        <f t="shared" si="0"/>
        <v>0</v>
      </c>
      <c r="G13" s="26">
        <f t="shared" si="1"/>
        <v>0</v>
      </c>
      <c r="H13" s="26">
        <f t="shared" si="2"/>
        <v>0</v>
      </c>
    </row>
    <row r="14" spans="1:8" ht="15">
      <c r="A14" s="61"/>
      <c r="B14" s="15" t="s">
        <v>12</v>
      </c>
      <c r="C14" s="12" t="s">
        <v>13</v>
      </c>
      <c r="D14" s="40"/>
      <c r="E14" s="49">
        <v>162</v>
      </c>
      <c r="F14" s="26">
        <f t="shared" si="0"/>
        <v>0</v>
      </c>
      <c r="G14" s="26">
        <f t="shared" si="1"/>
        <v>0</v>
      </c>
      <c r="H14" s="26">
        <f t="shared" si="2"/>
        <v>0</v>
      </c>
    </row>
    <row r="15" spans="1:8" s="1" customFormat="1" ht="15">
      <c r="A15" s="60" t="s">
        <v>14</v>
      </c>
      <c r="B15" s="8" t="s">
        <v>44</v>
      </c>
      <c r="C15" s="7"/>
      <c r="D15" s="9"/>
      <c r="E15" s="7"/>
      <c r="F15" s="10"/>
      <c r="G15" s="10"/>
      <c r="H15" s="10"/>
    </row>
    <row r="16" spans="1:8" s="1" customFormat="1" ht="15">
      <c r="A16" s="60"/>
      <c r="B16" s="11" t="s">
        <v>45</v>
      </c>
      <c r="C16" s="12" t="s">
        <v>6</v>
      </c>
      <c r="D16" s="39"/>
      <c r="E16" s="12">
        <v>0</v>
      </c>
      <c r="F16" s="26">
        <f>D16*E16</f>
        <v>0</v>
      </c>
      <c r="G16" s="26">
        <f>F16*12</f>
        <v>0</v>
      </c>
      <c r="H16" s="26">
        <f t="shared" si="2"/>
        <v>0</v>
      </c>
    </row>
    <row r="17" spans="1:8" s="1" customFormat="1" ht="15">
      <c r="A17" s="62" t="s">
        <v>15</v>
      </c>
      <c r="B17" s="8" t="s">
        <v>33</v>
      </c>
      <c r="C17" s="7"/>
      <c r="D17" s="13"/>
      <c r="E17" s="13"/>
      <c r="F17" s="41"/>
      <c r="G17" s="41"/>
      <c r="H17" s="10"/>
    </row>
    <row r="18" spans="1:8" s="1" customFormat="1" ht="15">
      <c r="A18" s="63"/>
      <c r="B18" s="15" t="s">
        <v>34</v>
      </c>
      <c r="C18" s="12" t="s">
        <v>9</v>
      </c>
      <c r="D18" s="40"/>
      <c r="E18" s="18">
        <v>0</v>
      </c>
      <c r="F18" s="26">
        <f aca="true" t="shared" si="3" ref="F18:F23">D18*E18</f>
        <v>0</v>
      </c>
      <c r="G18" s="26">
        <f aca="true" t="shared" si="4" ref="G18:G23">F18*12</f>
        <v>0</v>
      </c>
      <c r="H18" s="26">
        <f t="shared" si="2"/>
        <v>0</v>
      </c>
    </row>
    <row r="19" spans="1:8" s="1" customFormat="1" ht="15">
      <c r="A19" s="63"/>
      <c r="B19" s="15" t="s">
        <v>35</v>
      </c>
      <c r="C19" s="12" t="s">
        <v>9</v>
      </c>
      <c r="D19" s="40"/>
      <c r="E19" s="18">
        <v>0</v>
      </c>
      <c r="F19" s="26">
        <f t="shared" si="3"/>
        <v>0</v>
      </c>
      <c r="G19" s="26">
        <f t="shared" si="4"/>
        <v>0</v>
      </c>
      <c r="H19" s="26">
        <f t="shared" si="2"/>
        <v>0</v>
      </c>
    </row>
    <row r="20" spans="1:8" s="1" customFormat="1" ht="15">
      <c r="A20" s="63"/>
      <c r="B20" s="15" t="s">
        <v>38</v>
      </c>
      <c r="C20" s="12" t="s">
        <v>11</v>
      </c>
      <c r="D20" s="40"/>
      <c r="E20" s="18">
        <v>0</v>
      </c>
      <c r="F20" s="26">
        <f t="shared" si="3"/>
        <v>0</v>
      </c>
      <c r="G20" s="26">
        <f t="shared" si="4"/>
        <v>0</v>
      </c>
      <c r="H20" s="26">
        <f t="shared" si="2"/>
        <v>0</v>
      </c>
    </row>
    <row r="21" spans="1:8" s="1" customFormat="1" ht="15">
      <c r="A21" s="63"/>
      <c r="B21" s="15" t="s">
        <v>36</v>
      </c>
      <c r="C21" s="12" t="s">
        <v>9</v>
      </c>
      <c r="D21" s="40"/>
      <c r="E21" s="18">
        <v>0</v>
      </c>
      <c r="F21" s="26">
        <f t="shared" si="3"/>
        <v>0</v>
      </c>
      <c r="G21" s="26">
        <f t="shared" si="4"/>
        <v>0</v>
      </c>
      <c r="H21" s="26">
        <f t="shared" si="2"/>
        <v>0</v>
      </c>
    </row>
    <row r="22" spans="1:8" s="1" customFormat="1" ht="15">
      <c r="A22" s="63"/>
      <c r="B22" s="15" t="s">
        <v>37</v>
      </c>
      <c r="C22" s="12" t="s">
        <v>9</v>
      </c>
      <c r="D22" s="40"/>
      <c r="E22" s="18">
        <v>0</v>
      </c>
      <c r="F22" s="26">
        <f t="shared" si="3"/>
        <v>0</v>
      </c>
      <c r="G22" s="26">
        <f t="shared" si="4"/>
        <v>0</v>
      </c>
      <c r="H22" s="26">
        <f t="shared" si="2"/>
        <v>0</v>
      </c>
    </row>
    <row r="23" spans="1:8" s="1" customFormat="1" ht="15">
      <c r="A23" s="63"/>
      <c r="B23" s="15" t="s">
        <v>39</v>
      </c>
      <c r="C23" s="12" t="s">
        <v>11</v>
      </c>
      <c r="D23" s="40"/>
      <c r="E23" s="18">
        <v>0</v>
      </c>
      <c r="F23" s="26">
        <f t="shared" si="3"/>
        <v>0</v>
      </c>
      <c r="G23" s="26">
        <f t="shared" si="4"/>
        <v>0</v>
      </c>
      <c r="H23" s="26">
        <f t="shared" si="2"/>
        <v>0</v>
      </c>
    </row>
    <row r="24" spans="1:8" s="1" customFormat="1" ht="15">
      <c r="A24" s="62" t="s">
        <v>43</v>
      </c>
      <c r="B24" s="8" t="s">
        <v>55</v>
      </c>
      <c r="C24" s="7"/>
      <c r="D24" s="13"/>
      <c r="E24" s="13"/>
      <c r="F24" s="41"/>
      <c r="G24" s="41"/>
      <c r="H24" s="10"/>
    </row>
    <row r="25" spans="1:8" s="1" customFormat="1" ht="15">
      <c r="A25" s="63"/>
      <c r="B25" s="15" t="s">
        <v>56</v>
      </c>
      <c r="C25" s="12" t="s">
        <v>9</v>
      </c>
      <c r="D25" s="40"/>
      <c r="E25" s="18">
        <v>0</v>
      </c>
      <c r="F25" s="26">
        <f>D25*E25</f>
        <v>0</v>
      </c>
      <c r="G25" s="26">
        <f>F25*12</f>
        <v>0</v>
      </c>
      <c r="H25" s="26">
        <f t="shared" si="2"/>
        <v>0</v>
      </c>
    </row>
    <row r="26" spans="1:8" s="1" customFormat="1" ht="15">
      <c r="A26" s="63"/>
      <c r="B26" s="15" t="s">
        <v>57</v>
      </c>
      <c r="C26" s="12" t="s">
        <v>9</v>
      </c>
      <c r="D26" s="40"/>
      <c r="E26" s="18">
        <v>0</v>
      </c>
      <c r="F26" s="26">
        <f>D26*E26</f>
        <v>0</v>
      </c>
      <c r="G26" s="26">
        <f>F26*12</f>
        <v>0</v>
      </c>
      <c r="H26" s="26">
        <f t="shared" si="2"/>
        <v>0</v>
      </c>
    </row>
    <row r="27" spans="1:8" s="1" customFormat="1" ht="15">
      <c r="A27" s="64" t="s">
        <v>26</v>
      </c>
      <c r="B27" s="8" t="s">
        <v>85</v>
      </c>
      <c r="C27" s="7"/>
      <c r="D27" s="13"/>
      <c r="E27" s="14"/>
      <c r="F27" s="41"/>
      <c r="G27" s="41"/>
      <c r="H27" s="10"/>
    </row>
    <row r="28" spans="1:8" s="1" customFormat="1" ht="15">
      <c r="A28" s="65"/>
      <c r="B28" s="15" t="s">
        <v>40</v>
      </c>
      <c r="C28" s="12" t="s">
        <v>6</v>
      </c>
      <c r="D28" s="40"/>
      <c r="E28" s="16">
        <v>28</v>
      </c>
      <c r="F28" s="26">
        <f>D28*E28</f>
        <v>0</v>
      </c>
      <c r="G28" s="26">
        <f>F28*12</f>
        <v>0</v>
      </c>
      <c r="H28" s="26">
        <f t="shared" si="2"/>
        <v>0</v>
      </c>
    </row>
    <row r="29" spans="1:8" s="1" customFormat="1" ht="15">
      <c r="A29" s="65"/>
      <c r="B29" s="15" t="s">
        <v>41</v>
      </c>
      <c r="C29" s="12" t="s">
        <v>6</v>
      </c>
      <c r="D29" s="40"/>
      <c r="E29" s="16">
        <v>58</v>
      </c>
      <c r="F29" s="26">
        <f>D29*E29</f>
        <v>0</v>
      </c>
      <c r="G29" s="26">
        <f>F29*12</f>
        <v>0</v>
      </c>
      <c r="H29" s="26">
        <f t="shared" si="2"/>
        <v>0</v>
      </c>
    </row>
    <row r="30" spans="1:8" s="1" customFormat="1" ht="15">
      <c r="A30" s="65"/>
      <c r="B30" s="15" t="s">
        <v>42</v>
      </c>
      <c r="C30" s="12" t="s">
        <v>6</v>
      </c>
      <c r="D30" s="40"/>
      <c r="E30" s="16">
        <v>66</v>
      </c>
      <c r="F30" s="26">
        <f>D30*E30</f>
        <v>0</v>
      </c>
      <c r="G30" s="26">
        <f>F30*12</f>
        <v>0</v>
      </c>
      <c r="H30" s="26">
        <f t="shared" si="2"/>
        <v>0</v>
      </c>
    </row>
    <row r="31" spans="1:8" s="1" customFormat="1" ht="15">
      <c r="A31" s="65"/>
      <c r="B31" s="15" t="s">
        <v>47</v>
      </c>
      <c r="C31" s="12" t="s">
        <v>6</v>
      </c>
      <c r="D31" s="40"/>
      <c r="E31" s="16">
        <v>0</v>
      </c>
      <c r="F31" s="26">
        <f>D31*E31</f>
        <v>0</v>
      </c>
      <c r="G31" s="26">
        <f>F31*12</f>
        <v>0</v>
      </c>
      <c r="H31" s="26">
        <f t="shared" si="2"/>
        <v>0</v>
      </c>
    </row>
    <row r="32" spans="1:8" s="1" customFormat="1" ht="15">
      <c r="A32" s="65"/>
      <c r="B32" s="15" t="s">
        <v>48</v>
      </c>
      <c r="C32" s="12" t="s">
        <v>6</v>
      </c>
      <c r="D32" s="40"/>
      <c r="E32" s="16">
        <v>2</v>
      </c>
      <c r="F32" s="26">
        <f aca="true" t="shared" si="5" ref="F32:F37">D32*E32</f>
        <v>0</v>
      </c>
      <c r="G32" s="26">
        <f aca="true" t="shared" si="6" ref="G32:G38">F32*12</f>
        <v>0</v>
      </c>
      <c r="H32" s="26">
        <f t="shared" si="2"/>
        <v>0</v>
      </c>
    </row>
    <row r="33" spans="1:8" s="1" customFormat="1" ht="15">
      <c r="A33" s="65"/>
      <c r="B33" s="15" t="s">
        <v>49</v>
      </c>
      <c r="C33" s="12" t="s">
        <v>6</v>
      </c>
      <c r="D33" s="40"/>
      <c r="E33" s="16">
        <v>40</v>
      </c>
      <c r="F33" s="26">
        <f t="shared" si="5"/>
        <v>0</v>
      </c>
      <c r="G33" s="26">
        <f t="shared" si="6"/>
        <v>0</v>
      </c>
      <c r="H33" s="26">
        <f t="shared" si="2"/>
        <v>0</v>
      </c>
    </row>
    <row r="34" spans="1:8" s="1" customFormat="1" ht="15">
      <c r="A34" s="65"/>
      <c r="B34" s="15" t="s">
        <v>50</v>
      </c>
      <c r="C34" s="12" t="s">
        <v>6</v>
      </c>
      <c r="D34" s="40"/>
      <c r="E34" s="16">
        <v>1</v>
      </c>
      <c r="F34" s="26">
        <f t="shared" si="5"/>
        <v>0</v>
      </c>
      <c r="G34" s="26">
        <f t="shared" si="6"/>
        <v>0</v>
      </c>
      <c r="H34" s="26">
        <f t="shared" si="2"/>
        <v>0</v>
      </c>
    </row>
    <row r="35" spans="1:8" s="1" customFormat="1" ht="15">
      <c r="A35" s="65"/>
      <c r="B35" s="15" t="s">
        <v>51</v>
      </c>
      <c r="C35" s="12" t="s">
        <v>6</v>
      </c>
      <c r="D35" s="40"/>
      <c r="E35" s="16">
        <v>33</v>
      </c>
      <c r="F35" s="26">
        <f t="shared" si="5"/>
        <v>0</v>
      </c>
      <c r="G35" s="26">
        <f t="shared" si="6"/>
        <v>0</v>
      </c>
      <c r="H35" s="26">
        <f t="shared" si="2"/>
        <v>0</v>
      </c>
    </row>
    <row r="36" spans="1:8" s="1" customFormat="1" ht="15">
      <c r="A36" s="65"/>
      <c r="B36" s="15" t="s">
        <v>54</v>
      </c>
      <c r="C36" s="12" t="s">
        <v>6</v>
      </c>
      <c r="D36" s="40"/>
      <c r="E36" s="16">
        <v>2</v>
      </c>
      <c r="F36" s="26">
        <f t="shared" si="5"/>
        <v>0</v>
      </c>
      <c r="G36" s="26">
        <f t="shared" si="6"/>
        <v>0</v>
      </c>
      <c r="H36" s="26">
        <f t="shared" si="2"/>
        <v>0</v>
      </c>
    </row>
    <row r="37" spans="1:8" s="1" customFormat="1" ht="15">
      <c r="A37" s="65"/>
      <c r="B37" s="15" t="s">
        <v>52</v>
      </c>
      <c r="C37" s="12" t="s">
        <v>6</v>
      </c>
      <c r="D37" s="40"/>
      <c r="E37" s="16">
        <v>7</v>
      </c>
      <c r="F37" s="26">
        <f t="shared" si="5"/>
        <v>0</v>
      </c>
      <c r="G37" s="26">
        <f t="shared" si="6"/>
        <v>0</v>
      </c>
      <c r="H37" s="26">
        <f t="shared" si="2"/>
        <v>0</v>
      </c>
    </row>
    <row r="38" spans="1:8" s="1" customFormat="1" ht="15">
      <c r="A38" s="65"/>
      <c r="B38" s="15" t="s">
        <v>53</v>
      </c>
      <c r="C38" s="12" t="s">
        <v>6</v>
      </c>
      <c r="D38" s="40"/>
      <c r="E38" s="16">
        <v>0</v>
      </c>
      <c r="F38" s="26">
        <f>D38*E38</f>
        <v>0</v>
      </c>
      <c r="G38" s="26">
        <f t="shared" si="6"/>
        <v>0</v>
      </c>
      <c r="H38" s="26">
        <f t="shared" si="2"/>
        <v>0</v>
      </c>
    </row>
    <row r="39" spans="1:8" s="1" customFormat="1" ht="15">
      <c r="A39" s="64" t="s">
        <v>27</v>
      </c>
      <c r="B39" s="8" t="s">
        <v>58</v>
      </c>
      <c r="C39" s="7"/>
      <c r="D39" s="13"/>
      <c r="E39" s="14"/>
      <c r="F39" s="41"/>
      <c r="G39" s="41"/>
      <c r="H39" s="10"/>
    </row>
    <row r="40" spans="1:8" s="1" customFormat="1" ht="15">
      <c r="A40" s="65"/>
      <c r="B40" s="15" t="s">
        <v>72</v>
      </c>
      <c r="C40" s="12" t="s">
        <v>60</v>
      </c>
      <c r="D40" s="40"/>
      <c r="E40" s="16"/>
      <c r="F40" s="26">
        <f aca="true" t="shared" si="7" ref="F40:F45">D40</f>
        <v>0</v>
      </c>
      <c r="G40" s="26">
        <f aca="true" t="shared" si="8" ref="G40:G45">F40*12</f>
        <v>0</v>
      </c>
      <c r="H40" s="26">
        <f t="shared" si="2"/>
        <v>0</v>
      </c>
    </row>
    <row r="41" spans="1:8" s="1" customFormat="1" ht="15">
      <c r="A41" s="65"/>
      <c r="B41" s="15" t="s">
        <v>86</v>
      </c>
      <c r="C41" s="12" t="s">
        <v>60</v>
      </c>
      <c r="D41" s="40"/>
      <c r="E41" s="16"/>
      <c r="F41" s="26">
        <f t="shared" si="7"/>
        <v>0</v>
      </c>
      <c r="G41" s="26">
        <f t="shared" si="8"/>
        <v>0</v>
      </c>
      <c r="H41" s="26">
        <f t="shared" si="2"/>
        <v>0</v>
      </c>
    </row>
    <row r="42" spans="1:8" s="1" customFormat="1" ht="15">
      <c r="A42" s="65"/>
      <c r="B42" s="15" t="s">
        <v>71</v>
      </c>
      <c r="C42" s="12" t="s">
        <v>60</v>
      </c>
      <c r="D42" s="40"/>
      <c r="E42" s="16"/>
      <c r="F42" s="26">
        <f t="shared" si="7"/>
        <v>0</v>
      </c>
      <c r="G42" s="26">
        <f>F42*12</f>
        <v>0</v>
      </c>
      <c r="H42" s="26">
        <f t="shared" si="2"/>
        <v>0</v>
      </c>
    </row>
    <row r="43" spans="1:8" s="1" customFormat="1" ht="15">
      <c r="A43" s="65"/>
      <c r="B43" s="15" t="s">
        <v>59</v>
      </c>
      <c r="C43" s="12" t="s">
        <v>60</v>
      </c>
      <c r="D43" s="40"/>
      <c r="E43" s="16"/>
      <c r="F43" s="26">
        <f t="shared" si="7"/>
        <v>0</v>
      </c>
      <c r="G43" s="26">
        <f>F43*12</f>
        <v>0</v>
      </c>
      <c r="H43" s="26">
        <f t="shared" si="2"/>
        <v>0</v>
      </c>
    </row>
    <row r="44" spans="1:8" s="1" customFormat="1" ht="15">
      <c r="A44" s="65"/>
      <c r="B44" s="15" t="s">
        <v>70</v>
      </c>
      <c r="C44" s="12" t="s">
        <v>60</v>
      </c>
      <c r="D44" s="40"/>
      <c r="E44" s="16"/>
      <c r="F44" s="26">
        <f t="shared" si="7"/>
        <v>0</v>
      </c>
      <c r="G44" s="26">
        <f>F44*12</f>
        <v>0</v>
      </c>
      <c r="H44" s="26">
        <f t="shared" si="2"/>
        <v>0</v>
      </c>
    </row>
    <row r="45" spans="1:8" s="1" customFormat="1" ht="15">
      <c r="A45" s="66"/>
      <c r="B45" s="15" t="s">
        <v>69</v>
      </c>
      <c r="C45" s="12" t="s">
        <v>60</v>
      </c>
      <c r="D45" s="40"/>
      <c r="E45" s="43"/>
      <c r="F45" s="26">
        <f t="shared" si="7"/>
        <v>0</v>
      </c>
      <c r="G45" s="26">
        <f t="shared" si="8"/>
        <v>0</v>
      </c>
      <c r="H45" s="26">
        <f t="shared" si="2"/>
        <v>0</v>
      </c>
    </row>
    <row r="46" spans="1:8" s="1" customFormat="1" ht="15">
      <c r="A46" s="64" t="s">
        <v>62</v>
      </c>
      <c r="B46" s="8" t="s">
        <v>61</v>
      </c>
      <c r="C46" s="7"/>
      <c r="D46" s="13"/>
      <c r="E46" s="14"/>
      <c r="F46" s="41"/>
      <c r="G46" s="41"/>
      <c r="H46" s="10"/>
    </row>
    <row r="47" spans="1:8" s="1" customFormat="1" ht="15">
      <c r="A47" s="65"/>
      <c r="B47" s="15" t="s">
        <v>75</v>
      </c>
      <c r="C47" s="12" t="s">
        <v>6</v>
      </c>
      <c r="D47" s="40"/>
      <c r="E47" s="16">
        <v>0</v>
      </c>
      <c r="F47" s="26">
        <f>D47</f>
        <v>0</v>
      </c>
      <c r="G47" s="26">
        <f>F47*12</f>
        <v>0</v>
      </c>
      <c r="H47" s="26">
        <f t="shared" si="2"/>
        <v>0</v>
      </c>
    </row>
    <row r="48" spans="1:8" s="1" customFormat="1" ht="15">
      <c r="A48" s="65"/>
      <c r="B48" s="51" t="s">
        <v>83</v>
      </c>
      <c r="C48" s="12" t="s">
        <v>6</v>
      </c>
      <c r="D48" s="40"/>
      <c r="E48" s="16">
        <v>2230</v>
      </c>
      <c r="F48" s="26">
        <f>D48</f>
        <v>0</v>
      </c>
      <c r="G48" s="26">
        <f>F48*12</f>
        <v>0</v>
      </c>
      <c r="H48" s="26">
        <f t="shared" si="2"/>
        <v>0</v>
      </c>
    </row>
    <row r="49" spans="1:8" ht="15">
      <c r="A49" s="2"/>
      <c r="B49" s="2"/>
      <c r="C49" s="2"/>
      <c r="D49" s="2"/>
      <c r="E49" s="2"/>
      <c r="F49" s="2"/>
      <c r="G49" s="2"/>
      <c r="H49" s="52"/>
    </row>
    <row r="50" spans="1:8" ht="15">
      <c r="A50" s="4"/>
      <c r="B50" s="2" t="s">
        <v>82</v>
      </c>
      <c r="C50" s="2"/>
      <c r="D50" s="2" t="s">
        <v>16</v>
      </c>
      <c r="E50" s="2"/>
      <c r="F50" s="2"/>
      <c r="G50" s="19">
        <f>SUM(G5:G5)</f>
        <v>0</v>
      </c>
      <c r="H50" s="54">
        <f t="shared" si="2"/>
        <v>0</v>
      </c>
    </row>
    <row r="51" spans="1:8" ht="15">
      <c r="A51" s="4"/>
      <c r="B51" s="2"/>
      <c r="C51" s="2"/>
      <c r="D51" s="2"/>
      <c r="E51" s="2"/>
      <c r="F51" s="2"/>
      <c r="G51" s="20"/>
      <c r="H51" s="55"/>
    </row>
    <row r="52" spans="1:8" ht="15">
      <c r="A52" s="2"/>
      <c r="B52" s="5"/>
      <c r="C52" s="2"/>
      <c r="D52" s="21" t="s">
        <v>17</v>
      </c>
      <c r="E52" s="2"/>
      <c r="F52" s="2"/>
      <c r="G52" s="19">
        <f>SUM(G7:G14)</f>
        <v>0</v>
      </c>
      <c r="H52" s="54">
        <f t="shared" si="2"/>
        <v>0</v>
      </c>
    </row>
    <row r="53" spans="1:8" ht="15">
      <c r="A53" s="1"/>
      <c r="B53" s="2"/>
      <c r="C53" s="2"/>
      <c r="D53" s="2"/>
      <c r="E53" s="2"/>
      <c r="F53" s="2"/>
      <c r="G53" s="42"/>
      <c r="H53" s="53"/>
    </row>
    <row r="54" spans="2:8" ht="15">
      <c r="B54" s="2"/>
      <c r="C54" s="2"/>
      <c r="D54" s="21" t="s">
        <v>73</v>
      </c>
      <c r="E54" s="2"/>
      <c r="F54" s="2"/>
      <c r="G54" s="19">
        <f>SUM(G28:G38)</f>
        <v>0</v>
      </c>
      <c r="H54" s="54">
        <f t="shared" si="2"/>
        <v>0</v>
      </c>
    </row>
    <row r="55" spans="2:8" s="1" customFormat="1" ht="15">
      <c r="B55" s="2"/>
      <c r="C55" s="2"/>
      <c r="D55" s="21"/>
      <c r="E55" s="2"/>
      <c r="F55" s="2"/>
      <c r="G55" s="29"/>
      <c r="H55" s="26"/>
    </row>
    <row r="56" spans="2:8" s="1" customFormat="1" ht="15">
      <c r="B56" s="2"/>
      <c r="C56" s="2"/>
      <c r="D56" s="21" t="s">
        <v>74</v>
      </c>
      <c r="E56" s="2"/>
      <c r="F56" s="2"/>
      <c r="G56" s="19">
        <f>SUM(G40:G45)</f>
        <v>0</v>
      </c>
      <c r="H56" s="54">
        <f t="shared" si="2"/>
        <v>0</v>
      </c>
    </row>
    <row r="57" spans="2:8" s="1" customFormat="1" ht="15">
      <c r="B57" s="2"/>
      <c r="C57" s="2"/>
      <c r="D57" s="21"/>
      <c r="E57" s="2"/>
      <c r="F57" s="2"/>
      <c r="G57" s="22"/>
      <c r="H57" s="26"/>
    </row>
    <row r="58" spans="2:8" s="1" customFormat="1" ht="15">
      <c r="B58" s="2"/>
      <c r="C58" s="2"/>
      <c r="D58" s="21" t="s">
        <v>84</v>
      </c>
      <c r="E58" s="2"/>
      <c r="F58" s="2"/>
      <c r="G58" s="19">
        <f>SUM(G47:G48)</f>
        <v>0</v>
      </c>
      <c r="H58" s="54">
        <f t="shared" si="2"/>
        <v>0</v>
      </c>
    </row>
    <row r="59" spans="1:8" ht="18.75">
      <c r="A59" s="33"/>
      <c r="B59" s="34" t="s">
        <v>23</v>
      </c>
      <c r="C59" s="33"/>
      <c r="D59" s="33"/>
      <c r="E59" s="33"/>
      <c r="F59" s="33"/>
      <c r="G59" s="33"/>
      <c r="H59" s="26"/>
    </row>
    <row r="60" spans="1:8" ht="51">
      <c r="A60" s="5"/>
      <c r="B60" s="6"/>
      <c r="C60" s="7" t="s">
        <v>0</v>
      </c>
      <c r="D60" s="7" t="s">
        <v>1</v>
      </c>
      <c r="E60" s="7" t="s">
        <v>2</v>
      </c>
      <c r="F60" s="7" t="s">
        <v>3</v>
      </c>
      <c r="G60" s="7" t="s">
        <v>4</v>
      </c>
      <c r="H60" s="7" t="s">
        <v>87</v>
      </c>
    </row>
    <row r="61" spans="1:8" ht="15">
      <c r="A61" s="67"/>
      <c r="B61" s="47" t="s">
        <v>29</v>
      </c>
      <c r="C61" s="31"/>
      <c r="D61" s="9"/>
      <c r="E61" s="7"/>
      <c r="F61" s="10"/>
      <c r="G61" s="10"/>
      <c r="H61" s="10"/>
    </row>
    <row r="62" spans="1:8" ht="15">
      <c r="A62" s="67"/>
      <c r="B62" s="48" t="s">
        <v>64</v>
      </c>
      <c r="C62" s="45" t="s">
        <v>63</v>
      </c>
      <c r="D62" s="39"/>
      <c r="E62" s="12">
        <v>1</v>
      </c>
      <c r="F62" s="26">
        <f>D62*E62</f>
        <v>0</v>
      </c>
      <c r="G62" s="26">
        <f>F62*12</f>
        <v>0</v>
      </c>
      <c r="H62" s="26">
        <f t="shared" si="2"/>
        <v>0</v>
      </c>
    </row>
    <row r="63" spans="1:8" ht="15">
      <c r="A63" s="44"/>
      <c r="B63" s="48" t="s">
        <v>65</v>
      </c>
      <c r="C63" s="45" t="s">
        <v>63</v>
      </c>
      <c r="D63" s="39"/>
      <c r="E63" s="12">
        <v>1</v>
      </c>
      <c r="F63" s="26">
        <f>D63*E63</f>
        <v>0</v>
      </c>
      <c r="G63" s="26">
        <f>F63*12</f>
        <v>0</v>
      </c>
      <c r="H63" s="26">
        <f t="shared" si="2"/>
        <v>0</v>
      </c>
    </row>
    <row r="64" spans="1:8" ht="15">
      <c r="A64" s="67" t="s">
        <v>76</v>
      </c>
      <c r="B64" s="48" t="s">
        <v>66</v>
      </c>
      <c r="C64" s="45" t="s">
        <v>63</v>
      </c>
      <c r="D64" s="39"/>
      <c r="E64" s="12">
        <v>1</v>
      </c>
      <c r="F64" s="26">
        <f>D64*E64</f>
        <v>0</v>
      </c>
      <c r="G64" s="26">
        <f>F64*12</f>
        <v>0</v>
      </c>
      <c r="H64" s="26">
        <f t="shared" si="2"/>
        <v>0</v>
      </c>
    </row>
    <row r="65" spans="1:8" ht="15">
      <c r="A65" s="67"/>
      <c r="B65" s="48" t="s">
        <v>67</v>
      </c>
      <c r="C65" s="45" t="s">
        <v>63</v>
      </c>
      <c r="D65" s="39"/>
      <c r="E65" s="12">
        <v>1</v>
      </c>
      <c r="F65" s="26">
        <f>D65*E65</f>
        <v>0</v>
      </c>
      <c r="G65" s="26">
        <f>F65*12</f>
        <v>0</v>
      </c>
      <c r="H65" s="26">
        <f t="shared" si="2"/>
        <v>0</v>
      </c>
    </row>
    <row r="66" spans="1:8" ht="15">
      <c r="A66" s="44"/>
      <c r="B66" s="48" t="s">
        <v>24</v>
      </c>
      <c r="C66" s="45" t="s">
        <v>63</v>
      </c>
      <c r="D66" s="39"/>
      <c r="E66" s="12">
        <v>1</v>
      </c>
      <c r="F66" s="26">
        <f>D66*E66</f>
        <v>0</v>
      </c>
      <c r="G66" s="26">
        <f>F66*12</f>
        <v>0</v>
      </c>
      <c r="H66" s="26">
        <f t="shared" si="2"/>
        <v>0</v>
      </c>
    </row>
    <row r="67" spans="1:8" s="1" customFormat="1" ht="15">
      <c r="A67" s="66" t="s">
        <v>77</v>
      </c>
      <c r="B67" s="46" t="s">
        <v>25</v>
      </c>
      <c r="C67" s="7"/>
      <c r="D67" s="13"/>
      <c r="E67" s="14"/>
      <c r="F67" s="10"/>
      <c r="G67" s="10"/>
      <c r="H67" s="10"/>
    </row>
    <row r="68" spans="1:8" s="1" customFormat="1" ht="15">
      <c r="A68" s="61"/>
      <c r="B68" s="15" t="s">
        <v>20</v>
      </c>
      <c r="C68" s="12" t="s">
        <v>9</v>
      </c>
      <c r="D68" s="40"/>
      <c r="E68" s="12">
        <v>1912</v>
      </c>
      <c r="F68" s="17">
        <f>D68*E68</f>
        <v>0</v>
      </c>
      <c r="G68" s="17">
        <f>F68*12</f>
        <v>0</v>
      </c>
      <c r="H68" s="26">
        <f t="shared" si="2"/>
        <v>0</v>
      </c>
    </row>
    <row r="69" spans="1:8" ht="15">
      <c r="A69" s="61"/>
      <c r="B69" s="15" t="s">
        <v>21</v>
      </c>
      <c r="C69" s="12" t="s">
        <v>9</v>
      </c>
      <c r="D69" s="40"/>
      <c r="E69" s="12">
        <v>1137</v>
      </c>
      <c r="F69" s="17">
        <f>D69*E69</f>
        <v>0</v>
      </c>
      <c r="G69" s="17">
        <f>F69*12</f>
        <v>0</v>
      </c>
      <c r="H69" s="26">
        <f t="shared" si="2"/>
        <v>0</v>
      </c>
    </row>
    <row r="70" spans="1:8" ht="15">
      <c r="A70" s="61"/>
      <c r="B70" s="15" t="s">
        <v>22</v>
      </c>
      <c r="C70" s="12" t="s">
        <v>9</v>
      </c>
      <c r="D70" s="40"/>
      <c r="E70" s="12">
        <v>1480</v>
      </c>
      <c r="F70" s="17">
        <f>D70*E70</f>
        <v>0</v>
      </c>
      <c r="G70" s="17">
        <f>F70*12</f>
        <v>0</v>
      </c>
      <c r="H70" s="26">
        <f>G70*2</f>
        <v>0</v>
      </c>
    </row>
    <row r="71" spans="1:8" ht="15">
      <c r="A71" s="61"/>
      <c r="B71" s="15" t="s">
        <v>32</v>
      </c>
      <c r="C71" s="12" t="s">
        <v>9</v>
      </c>
      <c r="D71" s="40"/>
      <c r="E71" s="12">
        <v>69</v>
      </c>
      <c r="F71" s="17">
        <f>D71*E71</f>
        <v>0</v>
      </c>
      <c r="G71" s="17">
        <f>F71*12</f>
        <v>0</v>
      </c>
      <c r="H71" s="26">
        <f>G71*2</f>
        <v>0</v>
      </c>
    </row>
    <row r="72" spans="1:8" ht="15">
      <c r="A72" s="61"/>
      <c r="B72" s="15" t="s">
        <v>18</v>
      </c>
      <c r="C72" s="12" t="s">
        <v>9</v>
      </c>
      <c r="D72" s="40"/>
      <c r="E72" s="12">
        <v>1026</v>
      </c>
      <c r="F72" s="17">
        <f>D72*E72</f>
        <v>0</v>
      </c>
      <c r="G72" s="17">
        <f>F72*12</f>
        <v>0</v>
      </c>
      <c r="H72" s="26">
        <f>G72*2</f>
        <v>0</v>
      </c>
    </row>
    <row r="73" spans="1:8" ht="15">
      <c r="A73" s="2"/>
      <c r="B73" s="2"/>
      <c r="C73" s="2"/>
      <c r="D73" s="2"/>
      <c r="E73" s="2"/>
      <c r="F73" s="2"/>
      <c r="G73" s="22"/>
      <c r="H73" s="52"/>
    </row>
    <row r="74" spans="2:8" s="1" customFormat="1" ht="15">
      <c r="B74" s="2"/>
      <c r="C74" s="2"/>
      <c r="D74" s="21" t="s">
        <v>79</v>
      </c>
      <c r="E74" s="2"/>
      <c r="F74" s="2"/>
      <c r="G74" s="19">
        <f>SUM(G62:G66)</f>
        <v>0</v>
      </c>
      <c r="H74" s="54">
        <f>G74*2</f>
        <v>0</v>
      </c>
    </row>
    <row r="75" spans="2:8" s="1" customFormat="1" ht="15">
      <c r="B75" s="2"/>
      <c r="C75" s="2"/>
      <c r="D75" s="21"/>
      <c r="E75" s="2"/>
      <c r="F75" s="2"/>
      <c r="G75" s="29"/>
      <c r="H75" s="29"/>
    </row>
    <row r="76" spans="2:8" s="1" customFormat="1" ht="15">
      <c r="B76" s="2"/>
      <c r="C76" s="2"/>
      <c r="D76" s="21" t="s">
        <v>80</v>
      </c>
      <c r="E76" s="2"/>
      <c r="F76" s="2"/>
      <c r="G76" s="19">
        <f>SUM(G68:G72)</f>
        <v>0</v>
      </c>
      <c r="H76" s="54">
        <f>G76*2</f>
        <v>0</v>
      </c>
    </row>
    <row r="77" spans="2:8" s="1" customFormat="1" ht="15">
      <c r="B77" s="2"/>
      <c r="C77" s="2"/>
      <c r="D77" s="21"/>
      <c r="E77" s="2"/>
      <c r="F77" s="2"/>
      <c r="G77" s="29"/>
      <c r="H77" s="29"/>
    </row>
    <row r="78" spans="1:8" s="1" customFormat="1" ht="15">
      <c r="A78" s="27" t="s">
        <v>78</v>
      </c>
      <c r="B78" s="8" t="s">
        <v>28</v>
      </c>
      <c r="C78" s="7" t="s">
        <v>31</v>
      </c>
      <c r="D78" s="38"/>
      <c r="E78" s="14"/>
      <c r="F78" s="32">
        <f>D78</f>
        <v>0</v>
      </c>
      <c r="G78" s="58">
        <f>F78*12</f>
        <v>0</v>
      </c>
      <c r="H78" s="59">
        <f>G78*2</f>
        <v>0</v>
      </c>
    </row>
    <row r="79" spans="1:8" s="1" customFormat="1" ht="15.75" thickBot="1">
      <c r="A79" s="2"/>
      <c r="B79" s="2"/>
      <c r="C79" s="2"/>
      <c r="D79" s="2"/>
      <c r="E79" s="2"/>
      <c r="F79" s="2"/>
      <c r="G79" s="22"/>
      <c r="H79" s="22"/>
    </row>
    <row r="80" spans="1:8" s="1" customFormat="1" ht="16.5" thickBot="1">
      <c r="A80" s="35"/>
      <c r="B80" s="68" t="s">
        <v>88</v>
      </c>
      <c r="C80" s="69"/>
      <c r="D80" s="69"/>
      <c r="E80" s="69"/>
      <c r="F80" s="36"/>
      <c r="G80" s="56">
        <f>G50+G52+G54+G56+G58+G74+G76-G78</f>
        <v>0</v>
      </c>
      <c r="H80" s="57">
        <f>G80*2</f>
        <v>0</v>
      </c>
    </row>
    <row r="81" spans="1:8" s="1" customFormat="1" ht="15">
      <c r="A81" s="2"/>
      <c r="B81" s="2"/>
      <c r="C81" s="2"/>
      <c r="D81" s="2"/>
      <c r="E81" s="2"/>
      <c r="F81" s="2"/>
      <c r="G81" s="22"/>
      <c r="H81" s="22"/>
    </row>
    <row r="82" spans="1:8" ht="15">
      <c r="A82" s="1"/>
      <c r="B82" s="2"/>
      <c r="C82" s="23"/>
      <c r="D82" s="21"/>
      <c r="E82" s="23"/>
      <c r="F82" s="2"/>
      <c r="G82" s="30"/>
      <c r="H82" s="30"/>
    </row>
    <row r="83" spans="1:8" ht="15">
      <c r="A83" s="1"/>
      <c r="B83" s="2"/>
      <c r="C83" s="24"/>
      <c r="D83" s="25"/>
      <c r="E83" s="24"/>
      <c r="F83" s="3"/>
      <c r="G83" s="25"/>
      <c r="H83" s="25"/>
    </row>
  </sheetData>
  <sheetProtection/>
  <mergeCells count="12">
    <mergeCell ref="A39:A45"/>
    <mergeCell ref="A46:A48"/>
    <mergeCell ref="A64:A65"/>
    <mergeCell ref="A67:A72"/>
    <mergeCell ref="A61:A62"/>
    <mergeCell ref="B80:E80"/>
    <mergeCell ref="A4:A5"/>
    <mergeCell ref="A6:A14"/>
    <mergeCell ref="A17:A23"/>
    <mergeCell ref="A15:A16"/>
    <mergeCell ref="A27:A38"/>
    <mergeCell ref="A24:A26"/>
  </mergeCells>
  <printOptions/>
  <pageMargins left="0.7086614173228347" right="0.7086614173228347" top="0.4724409448818898" bottom="0.4724409448818898" header="0.31496062992125984" footer="0.31496062992125984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dosoudils</dc:creator>
  <cp:keywords/>
  <dc:description/>
  <cp:lastModifiedBy>DPMB</cp:lastModifiedBy>
  <cp:lastPrinted>2019-09-03T08:59:56Z</cp:lastPrinted>
  <dcterms:created xsi:type="dcterms:W3CDTF">2014-07-11T07:26:46Z</dcterms:created>
  <dcterms:modified xsi:type="dcterms:W3CDTF">2019-09-03T12:48:11Z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