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activeTab="1"/>
  </bookViews>
  <sheets>
    <sheet name="Info" sheetId="1" r:id="rId1"/>
    <sheet name="Formularz ofertowy" sheetId="2" r:id="rId2"/>
  </sheets>
  <definedNames>
    <definedName name="_xlnm.Print_Area" localSheetId="1">'Formularz ofertowy'!$A$1:$O$130</definedName>
  </definedNames>
  <calcPr fullCalcOnLoad="1"/>
</workbook>
</file>

<file path=xl/sharedStrings.xml><?xml version="1.0" encoding="utf-8"?>
<sst xmlns="http://schemas.openxmlformats.org/spreadsheetml/2006/main" count="260" uniqueCount="161">
  <si>
    <t>Kosztorys 2024 ver test 0,98a / Info</t>
  </si>
  <si>
    <t>(Rok planu: 2024, wersja planu: C)</t>
  </si>
  <si>
    <t>Założenia do raportu:
1. Dane pobierane są z projektowania dla roku 2024 oraz z wybranej wersji planu &lt;&gt; 3.
2. Pobierane są wyłącznie czynności do wyceny ujęte w OSTWPL.
3. Pobierane są wyłącznie czynności i materiały posiadające wartość kosztów &lt;&gt; 0.
4. Pobierane są wyłącznie czynności posiadające wyróżnik rodzaju kosztów: O – obcy.
5. Ilość czynności:
• Pobierana jest ilość czynności do wyceny zdefiniowana jako wymagana do liczenia informacji rzeczowej (Czynność RZECZ = T).
• Pobierana jest ilość akordowa dla czynności, gdy jest ona większa od zera. W przeciwnym razie pobierana jest z ilość czynności w jednostkach miary.
6. Pobierane są wyłącznie czynności, dla których pole STWPL C oraz pole C Pakiet nie są puste.
7. Pobierane są wyłącznie materiały, dla których pole STWPL M oraz pole M Pakiet nie są puste.
8. Cena jednostkowa w kosztorysie inwestorskim wyliczana jest poprzez dzielenie wartości (pobranej z SILP jako suma wartości czynności do wyceny oraz wartości materiałów dla danej czynności do rozliczenia) przez ilość (pobranej z SILP zgodnie z pkt. 5) dla danej czynności do rozliczenia. Cena jednostkowa po wyliczeniu jest zaokrąglana do 2 miejsc po przecinku.
9. Wartość w kosztorysie inwestorskim wyliczana jest przez mnożenie ilości pobranej zgodnie z pkt. 5 oraz ceny jednostkowej wyliczonej zgodnie z pkt. 8. 
Uwaga: w związku z określoną definicją zaokrąglania wartość dla danej czynności do rozliczenia oraz łączna wartość kosztorysu może być różna od wartości w SILP.
10. Pobierane są wyłącznie pozycje zaglobalowane.
Przed wygenerowaniem kosztorysu należy wybrać jeden pakiet przy pomocy formantów wprowadzania!
Wersja 0,98a posiada usunięty nr załącznika na Kosztorysie inwestorskim.</t>
  </si>
  <si>
    <t>Uwaga:
Dane zawarte w raporcie należy bezwzględnie zweryfikować!
Stawka VAT - gdy brak przypisania do Rodzajów stawek ZUL w module ZUL, w kosztorysie inwestorskim pozostaje pole puste oznaczone kolorem czerwonym.</t>
  </si>
  <si>
    <t>Uwaga:
1. Dane zawarte w raporcie należy bezwzględnie zweryfikować!</t>
  </si>
  <si>
    <t>Autor raportu:
Jan Filoda, Nadleśnictwo Krucz, ZZ_RAPORTY
jan.filoda@pila.lasy.gov.pl
tel. 67 255 18 25, kom. 509 914 021</t>
  </si>
  <si>
    <t xml:space="preserve">Wymagane uprawnienia BO 
</t>
  </si>
  <si>
    <t>LOKALNY SYSTEM RAPORTOWANIA</t>
  </si>
  <si>
    <t xml:space="preserve">Planowanie
Notatnik i ZUL
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</si>
  <si>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</si>
  <si>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</si>
  <si>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</si>
  <si>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</si>
  <si>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</si>
  <si>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</si>
  <si>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</si>
  <si>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</si>
  <si>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</si>
  <si>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</si>
  <si>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</si>
  <si>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</si>
  <si>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</si>
  <si>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</si>
  <si>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</si>
  <si>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</si>
  <si>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</si>
  <si>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</si>
  <si>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</si>
  <si>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15</t>
  </si>
  <si>
    <t>ROZDR-PDR</t>
  </si>
  <si>
    <t>Rozdrabnianie pozostałości drzewnych na całej powierzchni bez mieszania z glebą na powierzchniach z wyrobioną drobnicą</t>
  </si>
  <si>
    <t xml:space="preserve"> 19</t>
  </si>
  <si>
    <t>WPOD-N</t>
  </si>
  <si>
    <t>Wycinanie podszytów i podrostów (teren równy lub falisty)</t>
  </si>
  <si>
    <t xml:space="preserve"> 52</t>
  </si>
  <si>
    <t>WYK-TAL40</t>
  </si>
  <si>
    <t>Zdarcie pokrywy na talerzach 40 cm x 40 cm</t>
  </si>
  <si>
    <t>TSZT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</si>
  <si>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</si>
  <si>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</si>
  <si>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</si>
  <si>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</si>
  <si>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</si>
  <si>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</si>
  <si>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73</t>
  </si>
  <si>
    <t>WYK-POGCZ</t>
  </si>
  <si>
    <t>Wyorywanie bruzd pługiem leśnym z pogłębiaczem na powierzchni pow. 0,5 ha</t>
  </si>
  <si>
    <t>KMTR</t>
  </si>
  <si>
    <t xml:space="preserve"> 74</t>
  </si>
  <si>
    <t>WYK-P5GCP</t>
  </si>
  <si>
    <t>Wyorywanie bruzd pługiem leśnym z pogłębiaczem na pow. do 0,5 ha (np. gniazda)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</si>
  <si>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</si>
  <si>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</si>
  <si>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</si>
  <si>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</si>
  <si>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</si>
  <si>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</si>
  <si>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</si>
  <si>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</si>
  <si>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</si>
  <si>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</si>
  <si>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</si>
  <si>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</si>
  <si>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</si>
  <si>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</si>
  <si>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</si>
  <si>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</si>
  <si>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</si>
  <si>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</si>
  <si>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</si>
  <si>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</si>
  <si>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</si>
  <si>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</si>
  <si>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</si>
  <si>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</si>
  <si>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</si>
  <si>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</si>
  <si>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</si>
  <si>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</si>
  <si>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</si>
  <si>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</si>
  <si>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138</t>
  </si>
  <si>
    <t>PUŁF</t>
  </si>
  <si>
    <t>Wykładanie lub zdejmowanie pułapek feromonowych na szkodniki wtórne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</si>
  <si>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</si>
  <si>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</si>
  <si>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</si>
  <si>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</si>
  <si>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</si>
  <si>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</si>
  <si>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</si>
  <si>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</si>
  <si>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</si>
  <si>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</si>
  <si>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</si>
  <si>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</si>
  <si>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</si>
  <si>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</si>
  <si>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</si>
  <si>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</si>
  <si>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</si>
  <si>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</si>
  <si>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</si>
  <si>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</si>
  <si>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</si>
  <si>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</si>
  <si>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</si>
  <si>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</si>
  <si>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</si>
  <si>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</si>
  <si>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</si>
  <si>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</si>
  <si>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</si>
  <si>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</si>
  <si>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</si>
  <si>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</si>
  <si>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</si>
  <si>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</si>
  <si>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</si>
  <si>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</si>
  <si>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</si>
  <si>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</si>
  <si>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</si>
  <si>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404</t>
  </si>
  <si>
    <t>GODZ MH23</t>
  </si>
  <si>
    <t>418</t>
  </si>
  <si>
    <t>GRODZ-SZY</t>
  </si>
  <si>
    <t>Grodzenie upraw przed zwierzyną siatką, METODA SZYMISZOWSKA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</si>
  <si>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</si>
  <si>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</si>
  <si>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</si>
  <si>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</si>
  <si>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</si>
  <si>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</si>
  <si>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Strzelce opolskie</t>
  </si>
  <si>
    <t xml:space="preserve">47-100 Strzelce Opolskie; Moniuszki;7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</si>
  <si>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</si>
  <si>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</si>
  <si>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</si>
  <si>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</si>
  <si>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</si>
  <si>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</si>
  <si>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</si>
  <si>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</si>
  <si>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</si>
  <si>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</si>
  <si>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</si>
  <si>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</si>
  <si>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Strzelce opolskie w roku 2024''  składamy niniejszym ofertę na pakiet 4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</si>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</sst>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_ ;\-#,##0.00\ "/>
    <numFmt numFmtId="174" formatCode="#,##0.00;;[Red]#,##0.00"/>
  </numFmts>
  <fonts count="48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16"/>
      <color indexed="63"/>
      <name val="Arial"/>
      <family val="0"/>
    </font>
    <font>
      <i/>
      <sz val="10"/>
      <color indexed="63"/>
      <name val="Arial"/>
      <family val="0"/>
    </font>
    <font>
      <sz val="10"/>
      <color indexed="63"/>
      <name val="Arial"/>
      <family val="0"/>
    </font>
    <font>
      <b/>
      <sz val="12"/>
      <color indexed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center" vertical="top"/>
    </xf>
    <xf numFmtId="0" fontId="5" fillId="33" borderId="0" xfId="0" applyFont="1" applyFill="1" applyAlignment="1">
      <alignment horizontal="left" vertical="center" wrapText="1"/>
    </xf>
    <xf numFmtId="49" fontId="5" fillId="33" borderId="0" xfId="0" applyNumberFormat="1" applyFont="1" applyFill="1" applyAlignment="1">
      <alignment horizontal="left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174" fontId="2" fillId="33" borderId="10" xfId="0" applyNumberFormat="1" applyFont="1" applyFill="1" applyBorder="1" applyAlignment="1" applyProtection="1">
      <alignment horizontal="right" vertical="center"/>
      <protection locked="0"/>
    </xf>
    <xf numFmtId="49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 applyProtection="1">
      <alignment horizontal="left" vertical="center" wrapText="1"/>
      <protection locked="0"/>
    </xf>
    <xf numFmtId="49" fontId="10" fillId="33" borderId="0" xfId="0" applyNumberFormat="1" applyFont="1" applyFill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49" fontId="10" fillId="33" borderId="0" xfId="0" applyNumberFormat="1" applyFont="1" applyFill="1" applyAlignment="1">
      <alignment horizontal="left" vertical="center" wrapText="1"/>
    </xf>
    <xf numFmtId="4" fontId="10" fillId="33" borderId="0" xfId="0" applyNumberFormat="1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horizontal="left" vertic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/>
      <protection locked="0"/>
    </xf>
    <xf numFmtId="49" fontId="10" fillId="33" borderId="0" xfId="0" applyNumberFormat="1" applyFont="1" applyFill="1" applyAlignment="1">
      <alignment horizontal="right" vertical="top"/>
    </xf>
    <xf numFmtId="0" fontId="11" fillId="33" borderId="13" xfId="0" applyFont="1" applyFill="1" applyBorder="1" applyAlignment="1">
      <alignment vertical="center"/>
    </xf>
    <xf numFmtId="49" fontId="8" fillId="33" borderId="0" xfId="0" applyNumberFormat="1" applyFont="1" applyFill="1" applyAlignment="1">
      <alignment horizontal="center" vertical="top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right" vertical="center"/>
    </xf>
    <xf numFmtId="49" fontId="9" fillId="34" borderId="10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horizontal="right" vertical="center"/>
    </xf>
    <xf numFmtId="49" fontId="9" fillId="33" borderId="15" xfId="0" applyNumberFormat="1" applyFont="1" applyFill="1" applyBorder="1" applyAlignment="1">
      <alignment horizontal="right" vertical="center"/>
    </xf>
    <xf numFmtId="49" fontId="9" fillId="33" borderId="16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 applyProtection="1">
      <alignment horizontal="left"/>
      <protection locked="0"/>
    </xf>
    <xf numFmtId="49" fontId="12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 applyProtection="1">
      <alignment horizontal="lef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.140625" style="0" customWidth="1"/>
    <col min="2" max="2" width="0.2890625" style="0" customWidth="1"/>
    <col min="3" max="3" width="83.8515625" style="0" customWidth="1"/>
    <col min="4" max="6" width="0.13671875" style="0" customWidth="1"/>
  </cols>
  <sheetData>
    <row r="1" s="1" customFormat="1" ht="2.25" customHeight="1"/>
    <row r="2" spans="3:5" s="1" customFormat="1" ht="24" customHeight="1">
      <c r="C2" s="14" t="s">
        <v>0</v>
      </c>
      <c r="D2" s="14"/>
      <c r="E2" s="14"/>
    </row>
    <row r="3" s="1" customFormat="1" ht="18" customHeight="1">
      <c r="C3" s="2" t="s">
        <v>1</v>
      </c>
    </row>
    <row r="4" s="1" customFormat="1" ht="22.5" customHeight="1"/>
    <row r="5" spans="3:4" s="1" customFormat="1" ht="354" customHeight="1">
      <c r="C5" s="15" t="s">
        <v>2</v>
      </c>
      <c r="D5" s="15"/>
    </row>
    <row r="6" s="1" customFormat="1" ht="16.5" customHeight="1"/>
    <row r="7" spans="2:6" s="1" customFormat="1" ht="91.5" customHeight="1">
      <c r="B7" s="16" t="s">
        <v>3</v>
      </c>
      <c r="C7" s="16"/>
      <c r="D7" s="16"/>
      <c r="E7" s="16"/>
      <c r="F7" s="16"/>
    </row>
    <row r="8" spans="2:6" s="1" customFormat="1" ht="48.75" customHeight="1">
      <c r="B8" s="16" t="s">
        <v>4</v>
      </c>
      <c r="C8" s="16"/>
      <c r="D8" s="16"/>
      <c r="E8" s="16"/>
      <c r="F8" s="16"/>
    </row>
    <row r="9" s="1" customFormat="1" ht="78" customHeight="1">
      <c r="C9" s="3" t="s">
        <v>5</v>
      </c>
    </row>
    <row r="10" s="1" customFormat="1" ht="18" customHeight="1">
      <c r="C10" s="3" t="s">
        <v>6</v>
      </c>
    </row>
    <row r="11" s="1" customFormat="1" ht="18" customHeight="1">
      <c r="C11" s="4" t="s">
        <v>7</v>
      </c>
    </row>
    <row r="12" s="1" customFormat="1" ht="30" customHeight="1">
      <c r="C12" s="3" t="s">
        <v>8</v>
      </c>
    </row>
  </sheetData>
  <sheetProtection/>
  <mergeCells count="4">
    <mergeCell ref="C2:E2"/>
    <mergeCell ref="C5:D5"/>
    <mergeCell ref="B7:F7"/>
    <mergeCell ref="B8:F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28"/>
  <sheetViews>
    <sheetView tabSelected="1" zoomScalePageLayoutView="0" workbookViewId="0" topLeftCell="A124">
      <selection activeCell="A1" sqref="A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7.281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28" t="s">
        <v>146</v>
      </c>
      <c r="J2" s="28"/>
      <c r="K2" s="28"/>
      <c r="L2" s="28"/>
      <c r="M2" s="28"/>
      <c r="N2" s="28"/>
      <c r="O2" s="28"/>
    </row>
    <row r="3" spans="2:5" s="1" customFormat="1" ht="27.75" customHeight="1">
      <c r="B3" s="42"/>
      <c r="C3" s="42"/>
      <c r="D3" s="42"/>
      <c r="E3" s="42"/>
    </row>
    <row r="4" spans="2:4" s="1" customFormat="1" ht="2.25" customHeight="1">
      <c r="B4" s="29"/>
      <c r="C4" s="29"/>
      <c r="D4" s="29"/>
    </row>
    <row r="5" spans="2:5" s="1" customFormat="1" ht="27.75" customHeight="1">
      <c r="B5" s="42"/>
      <c r="C5" s="42"/>
      <c r="D5" s="42"/>
      <c r="E5" s="42"/>
    </row>
    <row r="6" spans="2:4" s="1" customFormat="1" ht="2.25" customHeight="1">
      <c r="B6" s="29"/>
      <c r="C6" s="29"/>
      <c r="D6" s="29"/>
    </row>
    <row r="7" spans="2:5" s="1" customFormat="1" ht="27.75" customHeight="1">
      <c r="B7" s="42"/>
      <c r="C7" s="42"/>
      <c r="D7" s="42"/>
      <c r="E7" s="42"/>
    </row>
    <row r="8" spans="2:4" s="1" customFormat="1" ht="5.25" customHeight="1">
      <c r="B8" s="29"/>
      <c r="C8" s="29"/>
      <c r="D8" s="29"/>
    </row>
    <row r="9" s="1" customFormat="1" ht="3.75" customHeight="1"/>
    <row r="10" spans="2:4" s="1" customFormat="1" ht="6.75" customHeight="1">
      <c r="B10" s="30" t="s">
        <v>130</v>
      </c>
      <c r="C10" s="30"/>
      <c r="D10" s="30"/>
    </row>
    <row r="11" spans="2:14" s="1" customFormat="1" ht="12" customHeight="1">
      <c r="B11" s="30"/>
      <c r="C11" s="30"/>
      <c r="D11" s="30"/>
      <c r="G11" s="44" t="s">
        <v>131</v>
      </c>
      <c r="H11" s="44"/>
      <c r="I11" s="44"/>
      <c r="J11" s="44"/>
      <c r="K11" s="44"/>
      <c r="L11" s="44"/>
      <c r="M11" s="44"/>
      <c r="N11" s="44"/>
    </row>
    <row r="12" spans="7:14" s="1" customFormat="1" ht="7.5" customHeight="1">
      <c r="G12" s="44"/>
      <c r="H12" s="44"/>
      <c r="I12" s="44"/>
      <c r="J12" s="44"/>
      <c r="K12" s="44"/>
      <c r="L12" s="44"/>
      <c r="M12" s="44"/>
      <c r="N12" s="44"/>
    </row>
    <row r="13" s="1" customFormat="1" ht="19.5" customHeight="1"/>
    <row r="14" spans="5:7" s="1" customFormat="1" ht="23.25" customHeight="1">
      <c r="E14" s="43" t="s">
        <v>147</v>
      </c>
      <c r="F14" s="43"/>
      <c r="G14" s="43"/>
    </row>
    <row r="15" s="1" customFormat="1" ht="42" customHeight="1"/>
    <row r="16" spans="2:9" s="1" customFormat="1" ht="20.25" customHeight="1">
      <c r="B16" s="25" t="s">
        <v>132</v>
      </c>
      <c r="C16" s="25"/>
      <c r="D16" s="25"/>
      <c r="E16" s="25"/>
      <c r="F16" s="25"/>
      <c r="G16" s="25"/>
      <c r="H16" s="25"/>
      <c r="I16" s="25"/>
    </row>
    <row r="17" s="1" customFormat="1" ht="2.25" customHeight="1"/>
    <row r="18" spans="2:9" s="1" customFormat="1" ht="20.25" customHeight="1">
      <c r="B18" s="25" t="s">
        <v>133</v>
      </c>
      <c r="C18" s="25"/>
      <c r="D18" s="25"/>
      <c r="E18" s="25"/>
      <c r="F18" s="25"/>
      <c r="G18" s="25"/>
      <c r="H18" s="25"/>
      <c r="I18" s="25"/>
    </row>
    <row r="19" s="1" customFormat="1" ht="2.25" customHeight="1"/>
    <row r="20" spans="2:9" s="1" customFormat="1" ht="20.25" customHeight="1">
      <c r="B20" s="25" t="s">
        <v>134</v>
      </c>
      <c r="C20" s="25"/>
      <c r="D20" s="25"/>
      <c r="E20" s="25"/>
      <c r="F20" s="25"/>
      <c r="G20" s="25"/>
      <c r="H20" s="25"/>
      <c r="I20" s="25"/>
    </row>
    <row r="21" s="1" customFormat="1" ht="2.25" customHeight="1"/>
    <row r="22" spans="2:9" s="1" customFormat="1" ht="20.25" customHeight="1">
      <c r="B22" s="25" t="s">
        <v>135</v>
      </c>
      <c r="C22" s="25"/>
      <c r="D22" s="25"/>
      <c r="E22" s="25"/>
      <c r="F22" s="25"/>
      <c r="G22" s="25"/>
      <c r="H22" s="25"/>
      <c r="I22" s="25"/>
    </row>
    <row r="23" s="1" customFormat="1" ht="33.75" customHeight="1"/>
    <row r="24" spans="2:12" s="1" customFormat="1" ht="48.75" customHeight="1">
      <c r="B24" s="23" t="s">
        <v>148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="1" customFormat="1" ht="2.25" customHeight="1"/>
    <row r="26" spans="2:12" s="1" customFormat="1" ht="48.75" customHeight="1">
      <c r="B26" s="24" t="str">
        <f>"1.  Za wykonanie przedmiotu zamówienia w tym Pakiecie oferujemy następujące wynagrodzenie brutto: "&amp;TEXT(F90,"# ##0,00")&amp;" PLN. "&amp;CHAR(10)&amp;"2.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="1" customFormat="1" ht="27.75" customHeight="1"/>
    <row r="28" s="1" customFormat="1" ht="3" customHeight="1"/>
    <row r="29" spans="2:11" s="1" customFormat="1" ht="18" customHeight="1">
      <c r="B29" s="25" t="s">
        <v>136</v>
      </c>
      <c r="C29" s="25"/>
      <c r="D29" s="25"/>
      <c r="E29" s="25"/>
      <c r="F29" s="25"/>
      <c r="G29" s="25"/>
      <c r="H29" s="25"/>
      <c r="I29" s="25"/>
      <c r="J29" s="25"/>
      <c r="K29" s="25"/>
    </row>
    <row r="30" s="1" customFormat="1" ht="5.25" customHeight="1"/>
    <row r="31" spans="2:13" s="1" customFormat="1" ht="44.25" customHeight="1">
      <c r="B31" s="5" t="s">
        <v>9</v>
      </c>
      <c r="C31" s="6" t="s">
        <v>10</v>
      </c>
      <c r="D31" s="7" t="s">
        <v>11</v>
      </c>
      <c r="E31" s="7" t="s">
        <v>12</v>
      </c>
      <c r="F31" s="7" t="s">
        <v>13</v>
      </c>
      <c r="G31" s="7" t="s">
        <v>14</v>
      </c>
      <c r="H31" s="7" t="s">
        <v>15</v>
      </c>
      <c r="I31" s="6" t="s">
        <v>16</v>
      </c>
      <c r="J31" s="7" t="s">
        <v>17</v>
      </c>
      <c r="K31" s="7" t="s">
        <v>18</v>
      </c>
      <c r="L31" s="41" t="s">
        <v>19</v>
      </c>
      <c r="M31" s="41"/>
    </row>
    <row r="32" spans="2:13" s="1" customFormat="1" ht="19.5" customHeight="1">
      <c r="B32" s="8">
        <v>1</v>
      </c>
      <c r="C32" s="9" t="s">
        <v>20</v>
      </c>
      <c r="D32" s="9" t="s">
        <v>21</v>
      </c>
      <c r="E32" s="10" t="s">
        <v>22</v>
      </c>
      <c r="F32" s="9" t="s">
        <v>23</v>
      </c>
      <c r="G32" s="11">
        <v>603</v>
      </c>
      <c r="H32" s="13">
        <v>0</v>
      </c>
      <c r="I32" s="12">
        <f>ROUND(G32*H32,2)</f>
        <v>0</v>
      </c>
      <c r="J32" s="8">
        <v>8</v>
      </c>
      <c r="K32" s="12">
        <f>ROUND(I32*J32/100,2)</f>
        <v>0</v>
      </c>
      <c r="L32" s="32">
        <f>ROUND(I32+K32,2)</f>
        <v>0</v>
      </c>
      <c r="M32" s="33"/>
    </row>
    <row r="33" s="1" customFormat="1" ht="3" customHeight="1"/>
    <row r="34" spans="2:11" s="1" customFormat="1" ht="18" customHeight="1">
      <c r="B34" s="25" t="s">
        <v>137</v>
      </c>
      <c r="C34" s="25"/>
      <c r="D34" s="25"/>
      <c r="E34" s="25"/>
      <c r="F34" s="25"/>
      <c r="G34" s="25"/>
      <c r="H34" s="25"/>
      <c r="I34" s="25"/>
      <c r="J34" s="25"/>
      <c r="K34" s="25"/>
    </row>
    <row r="35" s="1" customFormat="1" ht="5.25" customHeight="1"/>
    <row r="36" spans="2:13" s="1" customFormat="1" ht="44.25" customHeight="1">
      <c r="B36" s="5" t="s">
        <v>9</v>
      </c>
      <c r="C36" s="6" t="s">
        <v>10</v>
      </c>
      <c r="D36" s="7" t="s">
        <v>11</v>
      </c>
      <c r="E36" s="7" t="s">
        <v>12</v>
      </c>
      <c r="F36" s="7" t="s">
        <v>13</v>
      </c>
      <c r="G36" s="7" t="s">
        <v>14</v>
      </c>
      <c r="H36" s="7" t="s">
        <v>15</v>
      </c>
      <c r="I36" s="6" t="s">
        <v>16</v>
      </c>
      <c r="J36" s="7" t="s">
        <v>17</v>
      </c>
      <c r="K36" s="7" t="s">
        <v>18</v>
      </c>
      <c r="L36" s="41" t="s">
        <v>19</v>
      </c>
      <c r="M36" s="41"/>
    </row>
    <row r="37" spans="2:13" s="1" customFormat="1" ht="19.5" customHeight="1">
      <c r="B37" s="8">
        <v>2</v>
      </c>
      <c r="C37" s="9" t="s">
        <v>20</v>
      </c>
      <c r="D37" s="9" t="s">
        <v>21</v>
      </c>
      <c r="E37" s="10" t="s">
        <v>22</v>
      </c>
      <c r="F37" s="9" t="s">
        <v>23</v>
      </c>
      <c r="G37" s="11">
        <v>2102</v>
      </c>
      <c r="H37" s="13">
        <v>0</v>
      </c>
      <c r="I37" s="12">
        <f>ROUND(G37*H37,2)</f>
        <v>0</v>
      </c>
      <c r="J37" s="8">
        <v>8</v>
      </c>
      <c r="K37" s="12">
        <f>ROUND(I37*J37/100,2)</f>
        <v>0</v>
      </c>
      <c r="L37" s="32">
        <f>ROUND(I37+K37,2)</f>
        <v>0</v>
      </c>
      <c r="M37" s="33"/>
    </row>
    <row r="38" s="1" customFormat="1" ht="3" customHeight="1"/>
    <row r="39" spans="2:11" s="1" customFormat="1" ht="18" customHeight="1">
      <c r="B39" s="25" t="s">
        <v>138</v>
      </c>
      <c r="C39" s="25"/>
      <c r="D39" s="25"/>
      <c r="E39" s="25"/>
      <c r="F39" s="25"/>
      <c r="G39" s="25"/>
      <c r="H39" s="25"/>
      <c r="I39" s="25"/>
      <c r="J39" s="25"/>
      <c r="K39" s="25"/>
    </row>
    <row r="40" s="1" customFormat="1" ht="5.25" customHeight="1"/>
    <row r="41" spans="2:13" s="1" customFormat="1" ht="44.25" customHeight="1">
      <c r="B41" s="5" t="s">
        <v>9</v>
      </c>
      <c r="C41" s="6" t="s">
        <v>10</v>
      </c>
      <c r="D41" s="7" t="s">
        <v>11</v>
      </c>
      <c r="E41" s="7" t="s">
        <v>12</v>
      </c>
      <c r="F41" s="7" t="s">
        <v>13</v>
      </c>
      <c r="G41" s="7" t="s">
        <v>14</v>
      </c>
      <c r="H41" s="7" t="s">
        <v>15</v>
      </c>
      <c r="I41" s="6" t="s">
        <v>16</v>
      </c>
      <c r="J41" s="7" t="s">
        <v>17</v>
      </c>
      <c r="K41" s="7" t="s">
        <v>18</v>
      </c>
      <c r="L41" s="41" t="s">
        <v>19</v>
      </c>
      <c r="M41" s="41"/>
    </row>
    <row r="42" spans="2:13" s="1" customFormat="1" ht="19.5" customHeight="1">
      <c r="B42" s="8">
        <v>3</v>
      </c>
      <c r="C42" s="9" t="s">
        <v>20</v>
      </c>
      <c r="D42" s="9" t="s">
        <v>21</v>
      </c>
      <c r="E42" s="10" t="s">
        <v>22</v>
      </c>
      <c r="F42" s="9" t="s">
        <v>23</v>
      </c>
      <c r="G42" s="11">
        <v>1045</v>
      </c>
      <c r="H42" s="13">
        <v>0</v>
      </c>
      <c r="I42" s="12">
        <f>ROUND(G42*H42,2)</f>
        <v>0</v>
      </c>
      <c r="J42" s="8">
        <v>8</v>
      </c>
      <c r="K42" s="12">
        <f>ROUND(I42*J42/100,2)</f>
        <v>0</v>
      </c>
      <c r="L42" s="32">
        <f>ROUND(I42+K42,2)</f>
        <v>0</v>
      </c>
      <c r="M42" s="33"/>
    </row>
    <row r="43" s="1" customFormat="1" ht="3" customHeight="1"/>
    <row r="44" spans="2:11" s="1" customFormat="1" ht="18" customHeight="1">
      <c r="B44" s="25" t="s">
        <v>139</v>
      </c>
      <c r="C44" s="25"/>
      <c r="D44" s="25"/>
      <c r="E44" s="25"/>
      <c r="F44" s="25"/>
      <c r="G44" s="25"/>
      <c r="H44" s="25"/>
      <c r="I44" s="25"/>
      <c r="J44" s="25"/>
      <c r="K44" s="25"/>
    </row>
    <row r="45" s="1" customFormat="1" ht="5.25" customHeight="1"/>
    <row r="46" spans="2:13" s="1" customFormat="1" ht="44.25" customHeight="1">
      <c r="B46" s="5" t="s">
        <v>9</v>
      </c>
      <c r="C46" s="6" t="s">
        <v>10</v>
      </c>
      <c r="D46" s="7" t="s">
        <v>11</v>
      </c>
      <c r="E46" s="7" t="s">
        <v>12</v>
      </c>
      <c r="F46" s="7" t="s">
        <v>13</v>
      </c>
      <c r="G46" s="7" t="s">
        <v>14</v>
      </c>
      <c r="H46" s="7" t="s">
        <v>15</v>
      </c>
      <c r="I46" s="6" t="s">
        <v>16</v>
      </c>
      <c r="J46" s="7" t="s">
        <v>17</v>
      </c>
      <c r="K46" s="7" t="s">
        <v>18</v>
      </c>
      <c r="L46" s="41" t="s">
        <v>19</v>
      </c>
      <c r="M46" s="41"/>
    </row>
    <row r="47" spans="2:13" s="1" customFormat="1" ht="19.5" customHeight="1">
      <c r="B47" s="8">
        <v>4</v>
      </c>
      <c r="C47" s="9" t="s">
        <v>20</v>
      </c>
      <c r="D47" s="9" t="s">
        <v>21</v>
      </c>
      <c r="E47" s="10" t="s">
        <v>22</v>
      </c>
      <c r="F47" s="9" t="s">
        <v>23</v>
      </c>
      <c r="G47" s="11">
        <v>871</v>
      </c>
      <c r="H47" s="13">
        <v>0</v>
      </c>
      <c r="I47" s="12">
        <f>ROUND(G47*H47,2)</f>
        <v>0</v>
      </c>
      <c r="J47" s="8">
        <v>8</v>
      </c>
      <c r="K47" s="12">
        <f>ROUND(I47*J47/100,2)</f>
        <v>0</v>
      </c>
      <c r="L47" s="32">
        <f>ROUND(I47+K47,2)</f>
        <v>0</v>
      </c>
      <c r="M47" s="33"/>
    </row>
    <row r="48" s="1" customFormat="1" ht="3" customHeight="1"/>
    <row r="49" spans="2:11" s="1" customFormat="1" ht="18" customHeight="1">
      <c r="B49" s="25" t="s">
        <v>140</v>
      </c>
      <c r="C49" s="25"/>
      <c r="D49" s="25"/>
      <c r="E49" s="25"/>
      <c r="F49" s="25"/>
      <c r="G49" s="25"/>
      <c r="H49" s="25"/>
      <c r="I49" s="25"/>
      <c r="J49" s="25"/>
      <c r="K49" s="25"/>
    </row>
    <row r="50" s="1" customFormat="1" ht="5.25" customHeight="1"/>
    <row r="51" spans="2:13" s="1" customFormat="1" ht="44.25" customHeight="1">
      <c r="B51" s="5" t="s">
        <v>9</v>
      </c>
      <c r="C51" s="6" t="s">
        <v>10</v>
      </c>
      <c r="D51" s="7" t="s">
        <v>11</v>
      </c>
      <c r="E51" s="7" t="s">
        <v>12</v>
      </c>
      <c r="F51" s="7" t="s">
        <v>13</v>
      </c>
      <c r="G51" s="7" t="s">
        <v>14</v>
      </c>
      <c r="H51" s="7" t="s">
        <v>15</v>
      </c>
      <c r="I51" s="6" t="s">
        <v>16</v>
      </c>
      <c r="J51" s="7" t="s">
        <v>17</v>
      </c>
      <c r="K51" s="7" t="s">
        <v>18</v>
      </c>
      <c r="L51" s="41" t="s">
        <v>19</v>
      </c>
      <c r="M51" s="41"/>
    </row>
    <row r="52" spans="2:13" s="1" customFormat="1" ht="19.5" customHeight="1">
      <c r="B52" s="8">
        <v>5</v>
      </c>
      <c r="C52" s="9" t="s">
        <v>20</v>
      </c>
      <c r="D52" s="9" t="s">
        <v>21</v>
      </c>
      <c r="E52" s="10" t="s">
        <v>22</v>
      </c>
      <c r="F52" s="9" t="s">
        <v>23</v>
      </c>
      <c r="G52" s="11">
        <v>4120</v>
      </c>
      <c r="H52" s="13">
        <v>0</v>
      </c>
      <c r="I52" s="12">
        <f>ROUND(G52*H52,2)</f>
        <v>0</v>
      </c>
      <c r="J52" s="8">
        <v>8</v>
      </c>
      <c r="K52" s="12">
        <f>ROUND(I52*J52/100,2)</f>
        <v>0</v>
      </c>
      <c r="L52" s="32">
        <f>ROUND(I52+K52,2)</f>
        <v>0</v>
      </c>
      <c r="M52" s="33"/>
    </row>
    <row r="53" s="1" customFormat="1" ht="9" customHeight="1"/>
    <row r="54" spans="2:13" s="1" customFormat="1" ht="44.25" customHeight="1">
      <c r="B54" s="5" t="s">
        <v>9</v>
      </c>
      <c r="C54" s="6" t="s">
        <v>10</v>
      </c>
      <c r="D54" s="7" t="s">
        <v>11</v>
      </c>
      <c r="E54" s="7" t="s">
        <v>12</v>
      </c>
      <c r="F54" s="7" t="s">
        <v>13</v>
      </c>
      <c r="G54" s="7" t="s">
        <v>14</v>
      </c>
      <c r="H54" s="7" t="s">
        <v>15</v>
      </c>
      <c r="I54" s="6" t="s">
        <v>16</v>
      </c>
      <c r="J54" s="7" t="s">
        <v>17</v>
      </c>
      <c r="K54" s="7" t="s">
        <v>18</v>
      </c>
      <c r="L54" s="41" t="s">
        <v>19</v>
      </c>
      <c r="M54" s="41"/>
    </row>
    <row r="55" spans="2:13" s="1" customFormat="1" ht="28.5" customHeight="1">
      <c r="B55" s="8">
        <v>6</v>
      </c>
      <c r="C55" s="9" t="s">
        <v>24</v>
      </c>
      <c r="D55" s="9" t="s">
        <v>25</v>
      </c>
      <c r="E55" s="10" t="s">
        <v>26</v>
      </c>
      <c r="F55" s="9" t="s">
        <v>27</v>
      </c>
      <c r="G55" s="11">
        <v>3.65</v>
      </c>
      <c r="H55" s="13">
        <v>0</v>
      </c>
      <c r="I55" s="12">
        <f aca="true" t="shared" si="0" ref="I55:I87">ROUND(G55*H55,2)</f>
        <v>0</v>
      </c>
      <c r="J55" s="8">
        <v>8</v>
      </c>
      <c r="K55" s="12">
        <f aca="true" t="shared" si="1" ref="K55:K87">ROUND(I55*J55/100,2)</f>
        <v>0</v>
      </c>
      <c r="L55" s="32">
        <f aca="true" t="shared" si="2" ref="L55:L87">ROUND(I55+K55,2)</f>
        <v>0</v>
      </c>
      <c r="M55" s="33"/>
    </row>
    <row r="56" spans="2:13" s="1" customFormat="1" ht="38.25" customHeight="1">
      <c r="B56" s="8">
        <v>7</v>
      </c>
      <c r="C56" s="9" t="s">
        <v>28</v>
      </c>
      <c r="D56" s="9" t="s">
        <v>29</v>
      </c>
      <c r="E56" s="10" t="s">
        <v>30</v>
      </c>
      <c r="F56" s="9" t="s">
        <v>27</v>
      </c>
      <c r="G56" s="11">
        <v>6.44</v>
      </c>
      <c r="H56" s="13">
        <v>0</v>
      </c>
      <c r="I56" s="12">
        <f t="shared" si="0"/>
        <v>0</v>
      </c>
      <c r="J56" s="8">
        <v>8</v>
      </c>
      <c r="K56" s="12">
        <f t="shared" si="1"/>
        <v>0</v>
      </c>
      <c r="L56" s="32">
        <f t="shared" si="2"/>
        <v>0</v>
      </c>
      <c r="M56" s="33"/>
    </row>
    <row r="57" spans="2:13" s="1" customFormat="1" ht="19.5" customHeight="1">
      <c r="B57" s="8">
        <v>8</v>
      </c>
      <c r="C57" s="9" t="s">
        <v>31</v>
      </c>
      <c r="D57" s="9" t="s">
        <v>32</v>
      </c>
      <c r="E57" s="10" t="s">
        <v>33</v>
      </c>
      <c r="F57" s="9" t="s">
        <v>27</v>
      </c>
      <c r="G57" s="11">
        <v>4.14</v>
      </c>
      <c r="H57" s="13">
        <v>0</v>
      </c>
      <c r="I57" s="12">
        <f t="shared" si="0"/>
        <v>0</v>
      </c>
      <c r="J57" s="8">
        <v>8</v>
      </c>
      <c r="K57" s="12">
        <f t="shared" si="1"/>
        <v>0</v>
      </c>
      <c r="L57" s="32">
        <f t="shared" si="2"/>
        <v>0</v>
      </c>
      <c r="M57" s="33"/>
    </row>
    <row r="58" spans="2:13" s="1" customFormat="1" ht="19.5" customHeight="1">
      <c r="B58" s="8">
        <v>9</v>
      </c>
      <c r="C58" s="9" t="s">
        <v>34</v>
      </c>
      <c r="D58" s="9" t="s">
        <v>35</v>
      </c>
      <c r="E58" s="10" t="s">
        <v>36</v>
      </c>
      <c r="F58" s="9" t="s">
        <v>37</v>
      </c>
      <c r="G58" s="11">
        <v>1.15</v>
      </c>
      <c r="H58" s="13">
        <v>0</v>
      </c>
      <c r="I58" s="12">
        <f t="shared" si="0"/>
        <v>0</v>
      </c>
      <c r="J58" s="8">
        <v>8</v>
      </c>
      <c r="K58" s="12">
        <f t="shared" si="1"/>
        <v>0</v>
      </c>
      <c r="L58" s="32">
        <f t="shared" si="2"/>
        <v>0</v>
      </c>
      <c r="M58" s="33"/>
    </row>
    <row r="59" spans="2:13" s="1" customFormat="1" ht="19.5" customHeight="1">
      <c r="B59" s="8">
        <v>10</v>
      </c>
      <c r="C59" s="9" t="s">
        <v>38</v>
      </c>
      <c r="D59" s="9" t="s">
        <v>39</v>
      </c>
      <c r="E59" s="10" t="s">
        <v>40</v>
      </c>
      <c r="F59" s="9" t="s">
        <v>37</v>
      </c>
      <c r="G59" s="11">
        <v>1.15</v>
      </c>
      <c r="H59" s="13">
        <v>0</v>
      </c>
      <c r="I59" s="12">
        <f t="shared" si="0"/>
        <v>0</v>
      </c>
      <c r="J59" s="8">
        <v>8</v>
      </c>
      <c r="K59" s="12">
        <f t="shared" si="1"/>
        <v>0</v>
      </c>
      <c r="L59" s="32">
        <f t="shared" si="2"/>
        <v>0</v>
      </c>
      <c r="M59" s="33"/>
    </row>
    <row r="60" spans="2:13" s="1" customFormat="1" ht="19.5" customHeight="1">
      <c r="B60" s="8">
        <v>11</v>
      </c>
      <c r="C60" s="9" t="s">
        <v>41</v>
      </c>
      <c r="D60" s="9" t="s">
        <v>42</v>
      </c>
      <c r="E60" s="10" t="s">
        <v>43</v>
      </c>
      <c r="F60" s="9" t="s">
        <v>23</v>
      </c>
      <c r="G60" s="11">
        <v>22</v>
      </c>
      <c r="H60" s="13">
        <v>0</v>
      </c>
      <c r="I60" s="12">
        <f t="shared" si="0"/>
        <v>0</v>
      </c>
      <c r="J60" s="8">
        <v>8</v>
      </c>
      <c r="K60" s="12">
        <f t="shared" si="1"/>
        <v>0</v>
      </c>
      <c r="L60" s="32">
        <f t="shared" si="2"/>
        <v>0</v>
      </c>
      <c r="M60" s="33"/>
    </row>
    <row r="61" spans="2:13" s="1" customFormat="1" ht="28.5" customHeight="1">
      <c r="B61" s="8">
        <v>12</v>
      </c>
      <c r="C61" s="9" t="s">
        <v>44</v>
      </c>
      <c r="D61" s="9" t="s">
        <v>45</v>
      </c>
      <c r="E61" s="10" t="s">
        <v>46</v>
      </c>
      <c r="F61" s="9" t="s">
        <v>47</v>
      </c>
      <c r="G61" s="11">
        <v>67.14999999999999</v>
      </c>
      <c r="H61" s="13">
        <v>0</v>
      </c>
      <c r="I61" s="12">
        <f t="shared" si="0"/>
        <v>0</v>
      </c>
      <c r="J61" s="8">
        <v>8</v>
      </c>
      <c r="K61" s="12">
        <f t="shared" si="1"/>
        <v>0</v>
      </c>
      <c r="L61" s="32">
        <f t="shared" si="2"/>
        <v>0</v>
      </c>
      <c r="M61" s="33"/>
    </row>
    <row r="62" spans="2:13" s="1" customFormat="1" ht="28.5" customHeight="1">
      <c r="B62" s="8">
        <v>13</v>
      </c>
      <c r="C62" s="9" t="s">
        <v>48</v>
      </c>
      <c r="D62" s="9" t="s">
        <v>49</v>
      </c>
      <c r="E62" s="10" t="s">
        <v>50</v>
      </c>
      <c r="F62" s="9" t="s">
        <v>47</v>
      </c>
      <c r="G62" s="11">
        <v>1.35</v>
      </c>
      <c r="H62" s="13">
        <v>0</v>
      </c>
      <c r="I62" s="12">
        <f t="shared" si="0"/>
        <v>0</v>
      </c>
      <c r="J62" s="8">
        <v>8</v>
      </c>
      <c r="K62" s="12">
        <f t="shared" si="1"/>
        <v>0</v>
      </c>
      <c r="L62" s="32">
        <f t="shared" si="2"/>
        <v>0</v>
      </c>
      <c r="M62" s="33"/>
    </row>
    <row r="63" spans="2:13" s="1" customFormat="1" ht="19.5" customHeight="1">
      <c r="B63" s="8">
        <v>14</v>
      </c>
      <c r="C63" s="9" t="s">
        <v>51</v>
      </c>
      <c r="D63" s="9" t="s">
        <v>52</v>
      </c>
      <c r="E63" s="10" t="s">
        <v>53</v>
      </c>
      <c r="F63" s="9" t="s">
        <v>37</v>
      </c>
      <c r="G63" s="11">
        <v>117.36999999999999</v>
      </c>
      <c r="H63" s="13">
        <v>0</v>
      </c>
      <c r="I63" s="12">
        <f t="shared" si="0"/>
        <v>0</v>
      </c>
      <c r="J63" s="8">
        <v>8</v>
      </c>
      <c r="K63" s="12">
        <f t="shared" si="1"/>
        <v>0</v>
      </c>
      <c r="L63" s="32">
        <f t="shared" si="2"/>
        <v>0</v>
      </c>
      <c r="M63" s="33"/>
    </row>
    <row r="64" spans="2:13" s="1" customFormat="1" ht="19.5" customHeight="1">
      <c r="B64" s="8">
        <v>15</v>
      </c>
      <c r="C64" s="9" t="s">
        <v>54</v>
      </c>
      <c r="D64" s="9" t="s">
        <v>55</v>
      </c>
      <c r="E64" s="10" t="s">
        <v>56</v>
      </c>
      <c r="F64" s="9" t="s">
        <v>37</v>
      </c>
      <c r="G64" s="11">
        <v>8.89</v>
      </c>
      <c r="H64" s="13">
        <v>0</v>
      </c>
      <c r="I64" s="12">
        <f t="shared" si="0"/>
        <v>0</v>
      </c>
      <c r="J64" s="8">
        <v>8</v>
      </c>
      <c r="K64" s="12">
        <f t="shared" si="1"/>
        <v>0</v>
      </c>
      <c r="L64" s="32">
        <f t="shared" si="2"/>
        <v>0</v>
      </c>
      <c r="M64" s="33"/>
    </row>
    <row r="65" spans="2:13" s="1" customFormat="1" ht="28.5" customHeight="1">
      <c r="B65" s="8">
        <v>16</v>
      </c>
      <c r="C65" s="9" t="s">
        <v>57</v>
      </c>
      <c r="D65" s="9" t="s">
        <v>58</v>
      </c>
      <c r="E65" s="10" t="s">
        <v>59</v>
      </c>
      <c r="F65" s="9" t="s">
        <v>37</v>
      </c>
      <c r="G65" s="11">
        <v>1.15</v>
      </c>
      <c r="H65" s="13">
        <v>0</v>
      </c>
      <c r="I65" s="12">
        <f t="shared" si="0"/>
        <v>0</v>
      </c>
      <c r="J65" s="8">
        <v>8</v>
      </c>
      <c r="K65" s="12">
        <f t="shared" si="1"/>
        <v>0</v>
      </c>
      <c r="L65" s="32">
        <f t="shared" si="2"/>
        <v>0</v>
      </c>
      <c r="M65" s="33"/>
    </row>
    <row r="66" spans="2:13" s="1" customFormat="1" ht="19.5" customHeight="1">
      <c r="B66" s="8">
        <v>17</v>
      </c>
      <c r="C66" s="9" t="s">
        <v>60</v>
      </c>
      <c r="D66" s="9" t="s">
        <v>61</v>
      </c>
      <c r="E66" s="10" t="s">
        <v>62</v>
      </c>
      <c r="F66" s="9" t="s">
        <v>37</v>
      </c>
      <c r="G66" s="11">
        <v>127.41</v>
      </c>
      <c r="H66" s="13">
        <v>0</v>
      </c>
      <c r="I66" s="12">
        <f t="shared" si="0"/>
        <v>0</v>
      </c>
      <c r="J66" s="8">
        <v>8</v>
      </c>
      <c r="K66" s="12">
        <f t="shared" si="1"/>
        <v>0</v>
      </c>
      <c r="L66" s="32">
        <f t="shared" si="2"/>
        <v>0</v>
      </c>
      <c r="M66" s="33"/>
    </row>
    <row r="67" spans="2:13" s="1" customFormat="1" ht="28.5" customHeight="1">
      <c r="B67" s="8">
        <v>18</v>
      </c>
      <c r="C67" s="9" t="s">
        <v>63</v>
      </c>
      <c r="D67" s="9" t="s">
        <v>64</v>
      </c>
      <c r="E67" s="10" t="s">
        <v>65</v>
      </c>
      <c r="F67" s="9" t="s">
        <v>27</v>
      </c>
      <c r="G67" s="11">
        <v>8.570000000000002</v>
      </c>
      <c r="H67" s="13">
        <v>0</v>
      </c>
      <c r="I67" s="12">
        <f t="shared" si="0"/>
        <v>0</v>
      </c>
      <c r="J67" s="8">
        <v>8</v>
      </c>
      <c r="K67" s="12">
        <f t="shared" si="1"/>
        <v>0</v>
      </c>
      <c r="L67" s="32">
        <f t="shared" si="2"/>
        <v>0</v>
      </c>
      <c r="M67" s="33"/>
    </row>
    <row r="68" spans="2:13" s="1" customFormat="1" ht="28.5" customHeight="1">
      <c r="B68" s="8">
        <v>19</v>
      </c>
      <c r="C68" s="9" t="s">
        <v>66</v>
      </c>
      <c r="D68" s="9" t="s">
        <v>67</v>
      </c>
      <c r="E68" s="10" t="s">
        <v>68</v>
      </c>
      <c r="F68" s="9" t="s">
        <v>27</v>
      </c>
      <c r="G68" s="11">
        <v>24.62</v>
      </c>
      <c r="H68" s="13">
        <v>0</v>
      </c>
      <c r="I68" s="12">
        <f t="shared" si="0"/>
        <v>0</v>
      </c>
      <c r="J68" s="8">
        <v>8</v>
      </c>
      <c r="K68" s="12">
        <f t="shared" si="1"/>
        <v>0</v>
      </c>
      <c r="L68" s="32">
        <f t="shared" si="2"/>
        <v>0</v>
      </c>
      <c r="M68" s="33"/>
    </row>
    <row r="69" spans="2:13" s="1" customFormat="1" ht="28.5" customHeight="1">
      <c r="B69" s="8">
        <v>20</v>
      </c>
      <c r="C69" s="9" t="s">
        <v>69</v>
      </c>
      <c r="D69" s="9" t="s">
        <v>70</v>
      </c>
      <c r="E69" s="10" t="s">
        <v>71</v>
      </c>
      <c r="F69" s="9" t="s">
        <v>27</v>
      </c>
      <c r="G69" s="11">
        <v>3.15</v>
      </c>
      <c r="H69" s="13">
        <v>0</v>
      </c>
      <c r="I69" s="12">
        <f t="shared" si="0"/>
        <v>0</v>
      </c>
      <c r="J69" s="8">
        <v>8</v>
      </c>
      <c r="K69" s="12">
        <f t="shared" si="1"/>
        <v>0</v>
      </c>
      <c r="L69" s="32">
        <f t="shared" si="2"/>
        <v>0</v>
      </c>
      <c r="M69" s="33"/>
    </row>
    <row r="70" spans="2:13" s="1" customFormat="1" ht="19.5" customHeight="1">
      <c r="B70" s="8">
        <v>21</v>
      </c>
      <c r="C70" s="9" t="s">
        <v>72</v>
      </c>
      <c r="D70" s="9" t="s">
        <v>73</v>
      </c>
      <c r="E70" s="10" t="s">
        <v>74</v>
      </c>
      <c r="F70" s="9" t="s">
        <v>27</v>
      </c>
      <c r="G70" s="11">
        <v>1.91</v>
      </c>
      <c r="H70" s="13">
        <v>0</v>
      </c>
      <c r="I70" s="12">
        <f t="shared" si="0"/>
        <v>0</v>
      </c>
      <c r="J70" s="8">
        <v>8</v>
      </c>
      <c r="K70" s="12">
        <f t="shared" si="1"/>
        <v>0</v>
      </c>
      <c r="L70" s="32">
        <f t="shared" si="2"/>
        <v>0</v>
      </c>
      <c r="M70" s="33"/>
    </row>
    <row r="71" spans="2:13" s="1" customFormat="1" ht="19.5" customHeight="1">
      <c r="B71" s="8">
        <v>22</v>
      </c>
      <c r="C71" s="9" t="s">
        <v>75</v>
      </c>
      <c r="D71" s="9" t="s">
        <v>76</v>
      </c>
      <c r="E71" s="10" t="s">
        <v>77</v>
      </c>
      <c r="F71" s="9" t="s">
        <v>27</v>
      </c>
      <c r="G71" s="11">
        <v>14.270000000000001</v>
      </c>
      <c r="H71" s="13">
        <v>0</v>
      </c>
      <c r="I71" s="12">
        <f t="shared" si="0"/>
        <v>0</v>
      </c>
      <c r="J71" s="8">
        <v>8</v>
      </c>
      <c r="K71" s="12">
        <f t="shared" si="1"/>
        <v>0</v>
      </c>
      <c r="L71" s="32">
        <f t="shared" si="2"/>
        <v>0</v>
      </c>
      <c r="M71" s="33"/>
    </row>
    <row r="72" spans="2:13" s="1" customFormat="1" ht="28.5" customHeight="1">
      <c r="B72" s="8">
        <v>23</v>
      </c>
      <c r="C72" s="9" t="s">
        <v>78</v>
      </c>
      <c r="D72" s="9" t="s">
        <v>79</v>
      </c>
      <c r="E72" s="10" t="s">
        <v>80</v>
      </c>
      <c r="F72" s="9" t="s">
        <v>27</v>
      </c>
      <c r="G72" s="11">
        <v>13.309999999999999</v>
      </c>
      <c r="H72" s="13">
        <v>0</v>
      </c>
      <c r="I72" s="12">
        <f t="shared" si="0"/>
        <v>0</v>
      </c>
      <c r="J72" s="8">
        <v>8</v>
      </c>
      <c r="K72" s="12">
        <f t="shared" si="1"/>
        <v>0</v>
      </c>
      <c r="L72" s="32">
        <f t="shared" si="2"/>
        <v>0</v>
      </c>
      <c r="M72" s="33"/>
    </row>
    <row r="73" spans="2:13" s="1" customFormat="1" ht="28.5" customHeight="1">
      <c r="B73" s="8">
        <v>24</v>
      </c>
      <c r="C73" s="9" t="s">
        <v>81</v>
      </c>
      <c r="D73" s="9" t="s">
        <v>82</v>
      </c>
      <c r="E73" s="10" t="s">
        <v>83</v>
      </c>
      <c r="F73" s="9" t="s">
        <v>84</v>
      </c>
      <c r="G73" s="11">
        <v>12</v>
      </c>
      <c r="H73" s="13">
        <v>0</v>
      </c>
      <c r="I73" s="12">
        <f t="shared" si="0"/>
        <v>0</v>
      </c>
      <c r="J73" s="8">
        <v>8</v>
      </c>
      <c r="K73" s="12">
        <f t="shared" si="1"/>
        <v>0</v>
      </c>
      <c r="L73" s="32">
        <f t="shared" si="2"/>
        <v>0</v>
      </c>
      <c r="M73" s="33"/>
    </row>
    <row r="74" spans="2:13" s="1" customFormat="1" ht="19.5" customHeight="1">
      <c r="B74" s="8">
        <v>25</v>
      </c>
      <c r="C74" s="9" t="s">
        <v>85</v>
      </c>
      <c r="D74" s="9" t="s">
        <v>86</v>
      </c>
      <c r="E74" s="10" t="s">
        <v>87</v>
      </c>
      <c r="F74" s="9" t="s">
        <v>84</v>
      </c>
      <c r="G74" s="11">
        <v>6</v>
      </c>
      <c r="H74" s="13">
        <v>0</v>
      </c>
      <c r="I74" s="12">
        <f t="shared" si="0"/>
        <v>0</v>
      </c>
      <c r="J74" s="8">
        <v>8</v>
      </c>
      <c r="K74" s="12">
        <f t="shared" si="1"/>
        <v>0</v>
      </c>
      <c r="L74" s="32">
        <f t="shared" si="2"/>
        <v>0</v>
      </c>
      <c r="M74" s="33"/>
    </row>
    <row r="75" spans="2:13" s="1" customFormat="1" ht="19.5" customHeight="1">
      <c r="B75" s="8">
        <v>26</v>
      </c>
      <c r="C75" s="9" t="s">
        <v>88</v>
      </c>
      <c r="D75" s="9" t="s">
        <v>89</v>
      </c>
      <c r="E75" s="10" t="s">
        <v>90</v>
      </c>
      <c r="F75" s="9" t="s">
        <v>91</v>
      </c>
      <c r="G75" s="11"/>
      <c r="H75" s="13">
        <v>0</v>
      </c>
      <c r="I75" s="12">
        <f t="shared" si="0"/>
        <v>0</v>
      </c>
      <c r="J75" s="8">
        <v>23</v>
      </c>
      <c r="K75" s="12">
        <f t="shared" si="1"/>
        <v>0</v>
      </c>
      <c r="L75" s="32">
        <f t="shared" si="2"/>
        <v>0</v>
      </c>
      <c r="M75" s="33"/>
    </row>
    <row r="76" spans="2:13" s="1" customFormat="1" ht="19.5" customHeight="1">
      <c r="B76" s="8">
        <v>27</v>
      </c>
      <c r="C76" s="9" t="s">
        <v>92</v>
      </c>
      <c r="D76" s="9" t="s">
        <v>93</v>
      </c>
      <c r="E76" s="10" t="s">
        <v>94</v>
      </c>
      <c r="F76" s="9" t="s">
        <v>84</v>
      </c>
      <c r="G76" s="11">
        <v>116</v>
      </c>
      <c r="H76" s="13">
        <v>0</v>
      </c>
      <c r="I76" s="12">
        <f t="shared" si="0"/>
        <v>0</v>
      </c>
      <c r="J76" s="8">
        <v>23</v>
      </c>
      <c r="K76" s="12">
        <f t="shared" si="1"/>
        <v>0</v>
      </c>
      <c r="L76" s="32">
        <f t="shared" si="2"/>
        <v>0</v>
      </c>
      <c r="M76" s="33"/>
    </row>
    <row r="77" spans="2:13" s="1" customFormat="1" ht="19.5" customHeight="1">
      <c r="B77" s="8">
        <v>28</v>
      </c>
      <c r="C77" s="9" t="s">
        <v>95</v>
      </c>
      <c r="D77" s="9" t="s">
        <v>96</v>
      </c>
      <c r="E77" s="10" t="s">
        <v>97</v>
      </c>
      <c r="F77" s="9" t="s">
        <v>91</v>
      </c>
      <c r="G77" s="11">
        <v>10.66</v>
      </c>
      <c r="H77" s="13">
        <v>0</v>
      </c>
      <c r="I77" s="12">
        <f t="shared" si="0"/>
        <v>0</v>
      </c>
      <c r="J77" s="8">
        <v>23</v>
      </c>
      <c r="K77" s="12">
        <f t="shared" si="1"/>
        <v>0</v>
      </c>
      <c r="L77" s="32">
        <f t="shared" si="2"/>
        <v>0</v>
      </c>
      <c r="M77" s="33"/>
    </row>
    <row r="78" spans="2:13" s="1" customFormat="1" ht="19.5" customHeight="1">
      <c r="B78" s="8">
        <v>29</v>
      </c>
      <c r="C78" s="9" t="s">
        <v>98</v>
      </c>
      <c r="D78" s="9" t="s">
        <v>99</v>
      </c>
      <c r="E78" s="10" t="s">
        <v>100</v>
      </c>
      <c r="F78" s="9" t="s">
        <v>101</v>
      </c>
      <c r="G78" s="11">
        <v>120</v>
      </c>
      <c r="H78" s="13">
        <v>0</v>
      </c>
      <c r="I78" s="12">
        <f t="shared" si="0"/>
        <v>0</v>
      </c>
      <c r="J78" s="8">
        <v>23</v>
      </c>
      <c r="K78" s="12">
        <f t="shared" si="1"/>
        <v>0</v>
      </c>
      <c r="L78" s="32">
        <f t="shared" si="2"/>
        <v>0</v>
      </c>
      <c r="M78" s="33"/>
    </row>
    <row r="79" spans="2:13" s="1" customFormat="1" ht="28.5" customHeight="1">
      <c r="B79" s="8">
        <v>30</v>
      </c>
      <c r="C79" s="9" t="s">
        <v>102</v>
      </c>
      <c r="D79" s="9" t="s">
        <v>103</v>
      </c>
      <c r="E79" s="10" t="s">
        <v>104</v>
      </c>
      <c r="F79" s="9" t="s">
        <v>101</v>
      </c>
      <c r="G79" s="11">
        <v>1</v>
      </c>
      <c r="H79" s="13">
        <v>0</v>
      </c>
      <c r="I79" s="12">
        <f t="shared" si="0"/>
        <v>0</v>
      </c>
      <c r="J79" s="8">
        <v>8</v>
      </c>
      <c r="K79" s="12">
        <f t="shared" si="1"/>
        <v>0</v>
      </c>
      <c r="L79" s="32">
        <f t="shared" si="2"/>
        <v>0</v>
      </c>
      <c r="M79" s="33"/>
    </row>
    <row r="80" spans="2:13" s="1" customFormat="1" ht="19.5" customHeight="1">
      <c r="B80" s="8">
        <v>31</v>
      </c>
      <c r="C80" s="9" t="s">
        <v>105</v>
      </c>
      <c r="D80" s="9" t="s">
        <v>106</v>
      </c>
      <c r="E80" s="10" t="s">
        <v>107</v>
      </c>
      <c r="F80" s="9" t="s">
        <v>101</v>
      </c>
      <c r="G80" s="11">
        <v>580</v>
      </c>
      <c r="H80" s="13">
        <v>0</v>
      </c>
      <c r="I80" s="12">
        <f t="shared" si="0"/>
        <v>0</v>
      </c>
      <c r="J80" s="8">
        <v>8</v>
      </c>
      <c r="K80" s="12">
        <f t="shared" si="1"/>
        <v>0</v>
      </c>
      <c r="L80" s="32">
        <f t="shared" si="2"/>
        <v>0</v>
      </c>
      <c r="M80" s="33"/>
    </row>
    <row r="81" spans="2:13" s="1" customFormat="1" ht="19.5" customHeight="1">
      <c r="B81" s="8">
        <v>32</v>
      </c>
      <c r="C81" s="9" t="s">
        <v>108</v>
      </c>
      <c r="D81" s="9" t="s">
        <v>109</v>
      </c>
      <c r="E81" s="10" t="s">
        <v>110</v>
      </c>
      <c r="F81" s="9" t="s">
        <v>101</v>
      </c>
      <c r="G81" s="11">
        <v>69</v>
      </c>
      <c r="H81" s="13">
        <v>0</v>
      </c>
      <c r="I81" s="12">
        <f t="shared" si="0"/>
        <v>0</v>
      </c>
      <c r="J81" s="8">
        <v>8</v>
      </c>
      <c r="K81" s="12">
        <f t="shared" si="1"/>
        <v>0</v>
      </c>
      <c r="L81" s="32">
        <f t="shared" si="2"/>
        <v>0</v>
      </c>
      <c r="M81" s="33"/>
    </row>
    <row r="82" spans="2:13" s="1" customFormat="1" ht="19.5" customHeight="1">
      <c r="B82" s="8">
        <v>33</v>
      </c>
      <c r="C82" s="9" t="s">
        <v>111</v>
      </c>
      <c r="D82" s="9" t="s">
        <v>112</v>
      </c>
      <c r="E82" s="10" t="s">
        <v>113</v>
      </c>
      <c r="F82" s="9" t="s">
        <v>101</v>
      </c>
      <c r="G82" s="11">
        <v>9</v>
      </c>
      <c r="H82" s="13">
        <v>0</v>
      </c>
      <c r="I82" s="12">
        <f t="shared" si="0"/>
        <v>0</v>
      </c>
      <c r="J82" s="8">
        <v>8</v>
      </c>
      <c r="K82" s="12">
        <f t="shared" si="1"/>
        <v>0</v>
      </c>
      <c r="L82" s="32">
        <f t="shared" si="2"/>
        <v>0</v>
      </c>
      <c r="M82" s="33"/>
    </row>
    <row r="83" spans="2:13" s="1" customFormat="1" ht="19.5" customHeight="1">
      <c r="B83" s="8">
        <v>34</v>
      </c>
      <c r="C83" s="9" t="s">
        <v>114</v>
      </c>
      <c r="D83" s="9" t="s">
        <v>115</v>
      </c>
      <c r="E83" s="10" t="s">
        <v>116</v>
      </c>
      <c r="F83" s="9" t="s">
        <v>101</v>
      </c>
      <c r="G83" s="11">
        <v>1</v>
      </c>
      <c r="H83" s="13">
        <v>0</v>
      </c>
      <c r="I83" s="12">
        <f t="shared" si="0"/>
        <v>0</v>
      </c>
      <c r="J83" s="8">
        <v>8</v>
      </c>
      <c r="K83" s="12">
        <f t="shared" si="1"/>
        <v>0</v>
      </c>
      <c r="L83" s="32">
        <f t="shared" si="2"/>
        <v>0</v>
      </c>
      <c r="M83" s="33"/>
    </row>
    <row r="84" spans="2:13" s="1" customFormat="1" ht="19.5" customHeight="1">
      <c r="B84" s="8">
        <v>35</v>
      </c>
      <c r="C84" s="9" t="s">
        <v>117</v>
      </c>
      <c r="D84" s="9" t="s">
        <v>118</v>
      </c>
      <c r="E84" s="10" t="s">
        <v>119</v>
      </c>
      <c r="F84" s="9" t="s">
        <v>101</v>
      </c>
      <c r="G84" s="11">
        <v>5</v>
      </c>
      <c r="H84" s="13">
        <v>0</v>
      </c>
      <c r="I84" s="12">
        <f t="shared" si="0"/>
        <v>0</v>
      </c>
      <c r="J84" s="8">
        <v>23</v>
      </c>
      <c r="K84" s="12">
        <f t="shared" si="1"/>
        <v>0</v>
      </c>
      <c r="L84" s="32">
        <f t="shared" si="2"/>
        <v>0</v>
      </c>
      <c r="M84" s="33"/>
    </row>
    <row r="85" spans="2:13" s="1" customFormat="1" ht="19.5" customHeight="1">
      <c r="B85" s="8">
        <v>36</v>
      </c>
      <c r="C85" s="9" t="s">
        <v>120</v>
      </c>
      <c r="D85" s="9" t="s">
        <v>121</v>
      </c>
      <c r="E85" s="10" t="s">
        <v>122</v>
      </c>
      <c r="F85" s="9" t="s">
        <v>101</v>
      </c>
      <c r="G85" s="11">
        <v>102</v>
      </c>
      <c r="H85" s="13">
        <v>0</v>
      </c>
      <c r="I85" s="12">
        <f t="shared" si="0"/>
        <v>0</v>
      </c>
      <c r="J85" s="8">
        <v>8</v>
      </c>
      <c r="K85" s="12">
        <f t="shared" si="1"/>
        <v>0</v>
      </c>
      <c r="L85" s="32">
        <f t="shared" si="2"/>
        <v>0</v>
      </c>
      <c r="M85" s="33"/>
    </row>
    <row r="86" spans="2:13" s="1" customFormat="1" ht="19.5" customHeight="1">
      <c r="B86" s="8">
        <v>37</v>
      </c>
      <c r="C86" s="9" t="s">
        <v>123</v>
      </c>
      <c r="D86" s="9" t="s">
        <v>124</v>
      </c>
      <c r="E86" s="10" t="s">
        <v>122</v>
      </c>
      <c r="F86" s="9" t="s">
        <v>101</v>
      </c>
      <c r="G86" s="11">
        <v>1</v>
      </c>
      <c r="H86" s="13">
        <v>0</v>
      </c>
      <c r="I86" s="12">
        <f t="shared" si="0"/>
        <v>0</v>
      </c>
      <c r="J86" s="8">
        <v>23</v>
      </c>
      <c r="K86" s="12">
        <f t="shared" si="1"/>
        <v>0</v>
      </c>
      <c r="L86" s="32">
        <f t="shared" si="2"/>
        <v>0</v>
      </c>
      <c r="M86" s="33"/>
    </row>
    <row r="87" spans="2:13" s="1" customFormat="1" ht="28.5" customHeight="1">
      <c r="B87" s="8">
        <v>38</v>
      </c>
      <c r="C87" s="9" t="s">
        <v>125</v>
      </c>
      <c r="D87" s="9" t="s">
        <v>126</v>
      </c>
      <c r="E87" s="10" t="s">
        <v>127</v>
      </c>
      <c r="F87" s="9" t="s">
        <v>91</v>
      </c>
      <c r="G87" s="11">
        <v>17.52</v>
      </c>
      <c r="H87" s="13">
        <v>0</v>
      </c>
      <c r="I87" s="12">
        <f t="shared" si="0"/>
        <v>0</v>
      </c>
      <c r="J87" s="8">
        <v>23</v>
      </c>
      <c r="K87" s="12">
        <f t="shared" si="1"/>
        <v>0</v>
      </c>
      <c r="L87" s="32">
        <f t="shared" si="2"/>
        <v>0</v>
      </c>
      <c r="M87" s="33"/>
    </row>
    <row r="88" s="1" customFormat="1" ht="54" customHeight="1"/>
    <row r="89" spans="2:13" s="1" customFormat="1" ht="21" customHeight="1">
      <c r="B89" s="34" t="s">
        <v>128</v>
      </c>
      <c r="C89" s="34"/>
      <c r="D89" s="34"/>
      <c r="E89" s="34"/>
      <c r="F89" s="35">
        <f>ROUND(I32+I37+I42+I47+I52+I55+I56+I57+I58+I59+I60+I61+I62+I63+I64+I65+I66+I67+I68+I69+I70+I71+I72+I73+I74+I75+I76+I77+I78+I79+I80+I81+I82+I83+I84+I85+I86+I87,2)</f>
        <v>0</v>
      </c>
      <c r="G89" s="36"/>
      <c r="H89" s="36"/>
      <c r="I89" s="36"/>
      <c r="J89" s="36"/>
      <c r="K89" s="36"/>
      <c r="L89" s="36"/>
      <c r="M89" s="37"/>
    </row>
    <row r="90" spans="2:13" s="1" customFormat="1" ht="21" customHeight="1">
      <c r="B90" s="34" t="s">
        <v>129</v>
      </c>
      <c r="C90" s="34"/>
      <c r="D90" s="34"/>
      <c r="E90" s="34"/>
      <c r="F90" s="38">
        <f>ROUND(L32+L37+L42+L47+L52+L55+L56+L57+L58+L59+L60+L61+L62+L63+L64+L65+L66+L67+L68+L69+L70+L71+L72+L73+L74+L75+L76+L77+L78+L79+L80+L81+L82+L83+L84+L85+L86+L87,2)</f>
        <v>0</v>
      </c>
      <c r="G90" s="39"/>
      <c r="H90" s="39"/>
      <c r="I90" s="39"/>
      <c r="J90" s="39"/>
      <c r="K90" s="39"/>
      <c r="L90" s="39"/>
      <c r="M90" s="40"/>
    </row>
    <row r="91" s="1" customFormat="1" ht="11.25" customHeight="1"/>
    <row r="92" spans="2:14" s="1" customFormat="1" ht="79.5" customHeight="1">
      <c r="B92" s="20" t="s">
        <v>149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="1" customFormat="1" ht="2.25" customHeight="1"/>
    <row r="94" spans="2:14" s="1" customFormat="1" ht="109.5" customHeight="1">
      <c r="B94" s="20" t="s">
        <v>150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="1" customFormat="1" ht="5.25" customHeight="1"/>
    <row r="96" spans="2:14" s="1" customFormat="1" ht="109.5" customHeight="1">
      <c r="B96" s="19" t="s">
        <v>151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="1" customFormat="1" ht="5.25" customHeight="1"/>
    <row r="98" spans="2:12" s="1" customFormat="1" ht="36.75" customHeight="1">
      <c r="B98" s="26" t="s">
        <v>142</v>
      </c>
      <c r="C98" s="26"/>
      <c r="D98" s="26"/>
      <c r="E98" s="26"/>
      <c r="F98" s="27" t="s">
        <v>143</v>
      </c>
      <c r="G98" s="27"/>
      <c r="H98" s="27"/>
      <c r="I98" s="27"/>
      <c r="J98" s="27"/>
      <c r="K98" s="27"/>
      <c r="L98" s="27"/>
    </row>
    <row r="99" spans="2:12" s="1" customFormat="1" ht="27.75" customHeight="1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 s="1" customFormat="1" ht="27.75" customHeight="1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 s="1" customFormat="1" ht="27.75" customHeight="1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 s="1" customFormat="1" ht="27.75" customHeight="1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="1" customFormat="1" ht="2.25" customHeight="1"/>
    <row r="104" spans="2:14" s="1" customFormat="1" ht="202.5" customHeight="1">
      <c r="B104" s="20" t="s">
        <v>152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</row>
    <row r="105" s="1" customFormat="1" ht="2.25" customHeight="1"/>
    <row r="106" spans="2:14" s="1" customFormat="1" ht="36.75" customHeight="1">
      <c r="B106" s="21" t="s">
        <v>153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="1" customFormat="1" ht="2.25" customHeight="1"/>
    <row r="108" spans="2:12" s="1" customFormat="1" ht="36.75" customHeight="1">
      <c r="B108" s="26" t="s">
        <v>144</v>
      </c>
      <c r="C108" s="26"/>
      <c r="D108" s="26"/>
      <c r="E108" s="26"/>
      <c r="F108" s="31" t="s">
        <v>145</v>
      </c>
      <c r="G108" s="31"/>
      <c r="H108" s="31"/>
      <c r="I108" s="31"/>
      <c r="J108" s="31"/>
      <c r="K108" s="31"/>
      <c r="L108" s="31"/>
    </row>
    <row r="109" spans="2:12" s="1" customFormat="1" ht="27.75" customHeight="1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 s="1" customFormat="1" ht="27.75" customHeight="1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 s="1" customFormat="1" ht="27.75" customHeight="1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 s="1" customFormat="1" ht="27.75" customHeight="1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="1" customFormat="1" ht="2.25" customHeight="1"/>
    <row r="114" spans="2:14" s="1" customFormat="1" ht="159.75" customHeight="1">
      <c r="B114" s="20" t="s">
        <v>154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</row>
    <row r="115" s="1" customFormat="1" ht="2.25" customHeight="1"/>
    <row r="116" spans="2:14" s="1" customFormat="1" ht="54.75" customHeight="1">
      <c r="B116" s="20" t="s">
        <v>155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</row>
    <row r="117" s="1" customFormat="1" ht="2.25" customHeight="1"/>
    <row r="118" spans="2:14" s="1" customFormat="1" ht="60" customHeight="1">
      <c r="B118" s="19" t="s">
        <v>156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="1" customFormat="1" ht="2.25" customHeight="1"/>
    <row r="120" spans="2:14" s="1" customFormat="1" ht="48" customHeight="1">
      <c r="B120" s="19" t="s">
        <v>157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="1" customFormat="1" ht="2.25" customHeight="1"/>
    <row r="122" spans="2:14" s="1" customFormat="1" ht="124.5" customHeight="1">
      <c r="B122" s="20" t="s">
        <v>158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</row>
    <row r="123" s="1" customFormat="1" ht="2.25" customHeight="1"/>
    <row r="124" spans="2:14" s="1" customFormat="1" ht="84.75" customHeight="1">
      <c r="B124" s="20" t="s">
        <v>159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</row>
    <row r="125" s="1" customFormat="1" ht="84.75" customHeight="1"/>
    <row r="126" spans="9:10" s="1" customFormat="1" ht="17.25" customHeight="1">
      <c r="I126" s="17" t="s">
        <v>141</v>
      </c>
      <c r="J126" s="17"/>
    </row>
    <row r="127" s="1" customFormat="1" ht="141.75" customHeight="1"/>
    <row r="128" spans="2:10" s="1" customFormat="1" ht="107.25" customHeight="1">
      <c r="B128" s="18" t="s">
        <v>160</v>
      </c>
      <c r="C128" s="18"/>
      <c r="D128" s="18"/>
      <c r="E128" s="18"/>
      <c r="F128" s="18"/>
      <c r="G128" s="18"/>
      <c r="H128" s="18"/>
      <c r="I128" s="18"/>
      <c r="J128" s="18"/>
    </row>
  </sheetData>
  <sheetProtection/>
  <mergeCells count="102">
    <mergeCell ref="B16:I16"/>
    <mergeCell ref="B18:I18"/>
    <mergeCell ref="B20:I20"/>
    <mergeCell ref="B22:I22"/>
    <mergeCell ref="B3:E3"/>
    <mergeCell ref="B5:E5"/>
    <mergeCell ref="B7:E7"/>
    <mergeCell ref="E14:G14"/>
    <mergeCell ref="G11:N1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F90:M90"/>
    <mergeCell ref="L80:M80"/>
    <mergeCell ref="L81:M81"/>
    <mergeCell ref="L82:M82"/>
    <mergeCell ref="L83:M83"/>
    <mergeCell ref="L84:M84"/>
    <mergeCell ref="L85:M85"/>
    <mergeCell ref="B109:E109"/>
    <mergeCell ref="F109:L109"/>
    <mergeCell ref="B110:E110"/>
    <mergeCell ref="B100:E100"/>
    <mergeCell ref="F100:L100"/>
    <mergeCell ref="L86:M86"/>
    <mergeCell ref="L87:M87"/>
    <mergeCell ref="B89:E89"/>
    <mergeCell ref="F89:M89"/>
    <mergeCell ref="B90:E90"/>
    <mergeCell ref="I2:O2"/>
    <mergeCell ref="B4:D4"/>
    <mergeCell ref="B6:D6"/>
    <mergeCell ref="B8:D8"/>
    <mergeCell ref="B10:D11"/>
    <mergeCell ref="F111:L111"/>
    <mergeCell ref="B101:E101"/>
    <mergeCell ref="F101:L101"/>
    <mergeCell ref="B102:E102"/>
    <mergeCell ref="F102:L102"/>
    <mergeCell ref="B49:K49"/>
    <mergeCell ref="B92:N92"/>
    <mergeCell ref="B94:N94"/>
    <mergeCell ref="F110:L110"/>
    <mergeCell ref="B98:E98"/>
    <mergeCell ref="F98:L98"/>
    <mergeCell ref="B99:E99"/>
    <mergeCell ref="F99:L99"/>
    <mergeCell ref="B108:E108"/>
    <mergeCell ref="F108:L108"/>
    <mergeCell ref="B120:N120"/>
    <mergeCell ref="B122:N122"/>
    <mergeCell ref="B124:N124"/>
    <mergeCell ref="B24:L24"/>
    <mergeCell ref="B26:L26"/>
    <mergeCell ref="B29:K29"/>
    <mergeCell ref="B118:N118"/>
    <mergeCell ref="B34:K34"/>
    <mergeCell ref="B39:K39"/>
    <mergeCell ref="B44:K44"/>
    <mergeCell ref="I126:J126"/>
    <mergeCell ref="B128:J128"/>
    <mergeCell ref="B96:N96"/>
    <mergeCell ref="B104:N104"/>
    <mergeCell ref="B106:N106"/>
    <mergeCell ref="B114:N114"/>
    <mergeCell ref="B116:N116"/>
    <mergeCell ref="B112:E112"/>
    <mergeCell ref="F112:L112"/>
    <mergeCell ref="B111:E11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Polowczyk</dc:creator>
  <cp:keywords/>
  <dc:description/>
  <cp:lastModifiedBy>Agnieszka Polowczyk</cp:lastModifiedBy>
  <dcterms:created xsi:type="dcterms:W3CDTF">2023-11-08T12:17:54Z</dcterms:created>
  <dcterms:modified xsi:type="dcterms:W3CDTF">2023-11-28T13:50:29Z</dcterms:modified>
  <cp:category/>
  <cp:version/>
  <cp:contentType/>
  <cp:contentStatus/>
</cp:coreProperties>
</file>