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in\Nextcloud\projekty-domasko\Prevádzka Kežmarok - Slavkovská\Chladenie\Projektová dokumentácia Maník, Greňo\Súťažné podklady\Využitie dpadového tepla\"/>
    </mc:Choice>
  </mc:AlternateContent>
  <xr:revisionPtr revIDLastSave="0" documentId="13_ncr:1_{A787EE3F-98FA-43B1-B7A2-C4F9F89700BD}" xr6:coauthVersionLast="47" xr6:coauthVersionMax="47" xr10:uidLastSave="{00000000-0000-0000-0000-000000000000}"/>
  <bookViews>
    <workbookView xWindow="-108" yWindow="-108" windowWidth="23256" windowHeight="12456" xr2:uid="{E90A5B8A-B5E0-4AF3-9C06-09FE897AF1A1}"/>
  </bookViews>
  <sheets>
    <sheet name="Výkaz Výmer" sheetId="5" r:id="rId1"/>
  </sheets>
  <externalReferences>
    <externalReference r:id="rId2"/>
  </externalReferences>
  <definedNames>
    <definedName name="k" localSheetId="0">'Výkaz Výmer'!#REF!</definedName>
    <definedName name="k">#REF!</definedName>
    <definedName name="_xlnm.Print_Titles" localSheetId="0">'Výkaz Výmer'!$8:$8</definedName>
    <definedName name="raupiano">[1]!tab_raupiano[tab_raupiano 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" i="5" l="1"/>
  <c r="F122" i="5"/>
  <c r="F129" i="5" s="1"/>
  <c r="E107" i="5"/>
  <c r="D100" i="5"/>
  <c r="D99" i="5"/>
  <c r="D98" i="5"/>
  <c r="D97" i="5"/>
  <c r="D104" i="5" s="1"/>
  <c r="D92" i="5"/>
  <c r="D91" i="5"/>
  <c r="D90" i="5"/>
  <c r="F74" i="5"/>
  <c r="G122" i="5" l="1"/>
  <c r="G129" i="5" s="1"/>
  <c r="F32" i="5"/>
  <c r="F126" i="5" s="1"/>
  <c r="G74" i="5"/>
  <c r="G127" i="5" s="1"/>
  <c r="F127" i="5"/>
  <c r="D103" i="5"/>
  <c r="G32" i="5"/>
  <c r="G126" i="5" s="1"/>
  <c r="G108" i="5" l="1"/>
  <c r="G128" i="5" s="1"/>
  <c r="G130" i="5" s="1"/>
  <c r="F108" i="5"/>
  <c r="F128" i="5" s="1"/>
  <c r="F1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Technologyr</author>
  </authors>
  <commentList>
    <comment ref="C8" authorId="0" shapeId="0" xr:uid="{1C171842-7BA6-4D4C-8C34-DB4BD2439A1B}">
      <text>
        <r>
          <rPr>
            <b/>
            <sz val="12"/>
            <color indexed="81"/>
            <rFont val="Tahoma"/>
            <family val="2"/>
            <charset val="238"/>
          </rPr>
          <t>m2
m
l
t
hod
kg
ks
kpl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<sst xmlns="http://schemas.openxmlformats.org/spreadsheetml/2006/main" count="373" uniqueCount="242">
  <si>
    <t>Prevádzkový súbor :</t>
  </si>
  <si>
    <t>P.č.</t>
  </si>
  <si>
    <t>Názov</t>
  </si>
  <si>
    <t>m.j.</t>
  </si>
  <si>
    <t>mn.</t>
  </si>
  <si>
    <t>jedn.cena</t>
  </si>
  <si>
    <t>spolu bez DPH</t>
  </si>
  <si>
    <t>spolu s DPH</t>
  </si>
  <si>
    <t>Spolu</t>
  </si>
  <si>
    <t>REKAPITULÁCIA</t>
  </si>
  <si>
    <t>ks</t>
  </si>
  <si>
    <t>m</t>
  </si>
  <si>
    <t>kpl</t>
  </si>
  <si>
    <t>m2</t>
  </si>
  <si>
    <t>Vykurovanie</t>
  </si>
  <si>
    <t>Potrubia z rúrok závitových oceľových bezšvových DN15</t>
  </si>
  <si>
    <t>Potrubia z rúrok závitových oceľových bezšvových DN20</t>
  </si>
  <si>
    <t>Potrubia z rúrok závitových oceľových bezšvových DN25</t>
  </si>
  <si>
    <t>Potrubia z rúrok závitových oceľových bezšvových DN50</t>
  </si>
  <si>
    <t>Potrubia z rúrok závitových oceľových bezšvových DN65</t>
  </si>
  <si>
    <t>Preplach potrubia</t>
  </si>
  <si>
    <t>Tlakové skúšky potrubia z rúr závitových do DN 40</t>
  </si>
  <si>
    <t>Uloženia a závesy pre potrubie oceľové</t>
  </si>
  <si>
    <t>Rozvodné potrubie</t>
  </si>
  <si>
    <t>Presun hmôt do výšky 6 m</t>
  </si>
  <si>
    <t>%</t>
  </si>
  <si>
    <t>Tepelná izolácia NOBASIL SKRUŽ o hrúbke 2,5 cm pre potrubie DN 20</t>
  </si>
  <si>
    <t>Tepelná izolácia NOBASIL SKRUŽ o hrúbke 2,5 cm pre potrubie DN 25</t>
  </si>
  <si>
    <t>Tepelná izolácia NOBASIL SKRUŽ o hrúbke 5 cm pre potrubie DN 50</t>
  </si>
  <si>
    <t>Tepelná izolácia NOBASIL SKRUŽ o hrúbke 6 cm pre potrubie DN 65</t>
  </si>
  <si>
    <t>kpl.</t>
  </si>
  <si>
    <t>Spojovací a tesniaci materiál</t>
  </si>
  <si>
    <t>Jednonásobný, 1 x email. na doplnkových konštrukciách, uložení a závesoch</t>
  </si>
  <si>
    <t xml:space="preserve">Dvojnásobný so základným náterom potrubia </t>
  </si>
  <si>
    <t>Skúška tesnosti systému ÚK</t>
  </si>
  <si>
    <t>hod.</t>
  </si>
  <si>
    <t>Záverečná vykurovacia skúška - odovzdávanie zariadenia do prevádzky</t>
  </si>
  <si>
    <t>Rezerva na nepredvídané práce pri realizácii</t>
  </si>
  <si>
    <t>Odborná prehliadka tlakových nádob</t>
  </si>
  <si>
    <t>Realizačná PD</t>
  </si>
  <si>
    <t>Montáž izolácie</t>
  </si>
  <si>
    <t>Ostatné</t>
  </si>
  <si>
    <t>Zariadenie staveniska, VRN</t>
  </si>
  <si>
    <t>Dopravné a zabezpečovacie náklady</t>
  </si>
  <si>
    <t>Ostatné súvisiace práce, inžinierska činnosť</t>
  </si>
  <si>
    <t xml:space="preserve">OPTN - Technicá inšpekcia </t>
  </si>
  <si>
    <t>Zdvíhacie zariedenia, plošina, lešenie, žeriav</t>
  </si>
  <si>
    <t>2.52000000000001</t>
  </si>
  <si>
    <t>4.40999999999999</t>
  </si>
  <si>
    <t>Stavba:</t>
  </si>
  <si>
    <t>Miesto:</t>
  </si>
  <si>
    <t>Presun hmôt pre kotolne umiestnené vo výške do 6 m</t>
  </si>
  <si>
    <t>Izolácia z mäkkej peny pre Aku zásobník</t>
  </si>
  <si>
    <t>Kotolňa</t>
  </si>
  <si>
    <t>Strojovňa, armatúry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</si>
  <si>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</si>
  <si>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</si>
  <si>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</si>
  <si>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</si>
  <si>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</si>
  <si>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</si>
  <si>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</si>
  <si>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</si>
  <si>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</si>
  <si>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</si>
  <si>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</si>
  <si>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</si>
  <si>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</si>
  <si>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</si>
  <si>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</si>
  <si>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</si>
  <si>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</si>
  <si>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</si>
  <si>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</si>
  <si>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</si>
  <si>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</si>
  <si>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</si>
  <si>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</si>
  <si>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</si>
  <si>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</si>
  <si>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</si>
  <si>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</si>
  <si>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</si>
  <si>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</si>
  <si>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</si>
  <si>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</si>
  <si>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</si>
  <si>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</si>
  <si>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</si>
  <si>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</si>
  <si>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</si>
  <si>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</si>
  <si>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</si>
  <si>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</si>
  <si>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</si>
  <si>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Montáž armatúr s dvoma závitmi G 1/2</t>
  </si>
  <si>
    <t>Uzáver guľový voda  FF páčka 1/2" -DN 15</t>
  </si>
  <si>
    <t>Montáž kohúty guľové do DN 25</t>
  </si>
  <si>
    <t>Uzáver guľový voda , FF páčka 1" -DN 25</t>
  </si>
  <si>
    <t>Montáž automat. odvzduš. ventil  DN 15</t>
  </si>
  <si>
    <t>Automatický odvzdušňovací ventil DN 15</t>
  </si>
  <si>
    <t>Kohúty plniace a vypúšťacie DN 15</t>
  </si>
  <si>
    <t>Kohút tlakomerový skúšobný  PN 25/200 °C mos. trojcestný  M 20x1,5</t>
  </si>
  <si>
    <t>Slučka kondenzačná zahnutá k privareniu STN 13 7531.1 M 20x1,5</t>
  </si>
  <si>
    <t>Montáž teplomerov techn. s ochranným púzdrom alebo pevným stonk.</t>
  </si>
  <si>
    <t>Montáž návarky M 27 x 2</t>
  </si>
  <si>
    <t>Návarky s rúrk. závitom G 1/2</t>
  </si>
  <si>
    <t>Ostatné armatúry ,šroubenie a montáž. prísluš závit. armatúr</t>
  </si>
  <si>
    <t>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</si>
  <si>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</si>
  <si>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</si>
  <si>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</si>
  <si>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</si>
  <si>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</si>
  <si>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</si>
  <si>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</si>
  <si>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</si>
  <si>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</si>
  <si>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</si>
  <si>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</si>
  <si>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</si>
  <si>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</si>
  <si>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</si>
  <si>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</si>
  <si>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</si>
  <si>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</si>
  <si>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</si>
  <si>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</si>
  <si>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</si>
  <si>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</si>
  <si>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</si>
  <si>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</si>
  <si>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6</t>
  </si>
  <si>
    <t>Montáž kohúty guľové do DN 40</t>
  </si>
  <si>
    <t>Uzáver guľový voda , FF páčka 6/4" -DN 40</t>
  </si>
  <si>
    <t>4</t>
  </si>
  <si>
    <t>Montáž motýľovej klapky DN65</t>
  </si>
  <si>
    <t>Uzáver - klapka DN65 prírubová</t>
  </si>
  <si>
    <t>Montáž filtra DN65</t>
  </si>
  <si>
    <t>Filter prírubový DN65</t>
  </si>
  <si>
    <t>10</t>
  </si>
  <si>
    <t>Tlakomer kruhový d 100, so spod. pripojením  M 20x1,5 0-600 kpa</t>
  </si>
  <si>
    <t>1</t>
  </si>
  <si>
    <t>8</t>
  </si>
  <si>
    <t xml:space="preserve">Montáž tlakomerov. so spodným prípojom do 100mm </t>
  </si>
  <si>
    <t>Filter závitový DN25</t>
  </si>
  <si>
    <t>Montáž filtra D25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</si>
  <si>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</si>
  <si>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</si>
  <si>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</si>
  <si>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</si>
  <si>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</si>
  <si>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</si>
  <si>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</si>
  <si>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</si>
  <si>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</si>
  <si>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</si>
  <si>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</si>
  <si>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</si>
  <si>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</si>
  <si>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</si>
  <si>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</si>
  <si>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</si>
  <si>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</si>
  <si>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</si>
  <si>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</si>
  <si>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</si>
  <si>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Merač tepla  Sharky 775 Qp 15</t>
  </si>
  <si>
    <t>Montáž merača tepla  Sharky 775 Qp 15</t>
  </si>
  <si>
    <t>Prípl. za zhotovenie prípojky z rúrok závitových do DN 40</t>
  </si>
  <si>
    <t xml:space="preserve">Rekonštrukcia výroby chladu v objekte Domäsko 
PS02 - využitie odpadového tepla
</t>
  </si>
  <si>
    <t>Slavkovská 54, Kežmarok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</si>
  <si>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</si>
  <si>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</si>
  <si>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</si>
  <si>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</si>
  <si>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</si>
  <si>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</si>
  <si>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</si>
  <si>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</si>
  <si>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</si>
  <si>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</si>
  <si>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</si>
  <si>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</si>
  <si>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Montáž trojcest ventilu s pohonom DN20 Kvs 4</t>
  </si>
  <si>
    <t>Trojcestný ventil DN20 Kvs 4 s pohonom 0-10V</t>
  </si>
  <si>
    <t>Montáž trojcest ventilu s pohonom DN32 Kvs 16</t>
  </si>
  <si>
    <t>Trojcestný ventil DN32 Kvs 16 s pohonom 0-10V</t>
  </si>
  <si>
    <t>Montáž zásobníkový ohrievač TUV 1000l, 9m2</t>
  </si>
  <si>
    <t>Zásobníkový ohrievač TUV 1000l, s ohrevnou plochou 9m2 napr. Reflex Storatherm</t>
  </si>
  <si>
    <t>Montáž poistný ventil  1/2" x 3/4"   3 bar</t>
  </si>
  <si>
    <t xml:space="preserve">Poistný ventil  1/2" x 3/4"  3 bar </t>
  </si>
  <si>
    <t>Montáž obehového čerpadla 4,4m3/h, 70 kPa</t>
  </si>
  <si>
    <t>Montáž obehového čerpadla 1.25m3/h, 70 kPa</t>
  </si>
  <si>
    <t>Obehové čerpadlo Magna3 32-80; 4,4m3/h, 70 kPa (elektronicky riadené)</t>
  </si>
  <si>
    <t>Obehové čerpadlo Magna3 25-80; 1,25m3/h, 70 kPa (elektronicky riadené)</t>
  </si>
  <si>
    <t>Montáž poistný ventil  1/2" x 3/4"   10 bar</t>
  </si>
  <si>
    <t xml:space="preserve">Poistný ventil  1/2" x 3/4"  10 bar </t>
  </si>
  <si>
    <t>Montáž Expanzomat  12 l, 3bary</t>
  </si>
  <si>
    <t>Nádoba expanzná 12 l / 3 bar s bezpečnostným uzáverom</t>
  </si>
  <si>
    <t>Montáž Expanzomat  na pitnu vodu 33 l, 10bary</t>
  </si>
  <si>
    <t>Nádoba expanzná na pitnú vodu 33 l / 10 bar s bezpečnostným uzáverom</t>
  </si>
  <si>
    <t>Montáž  čerpadla na zvyšovanie tlaku 4 m3/h, 200 kPa</t>
  </si>
  <si>
    <t>Čerpadlo na zvyšovanie tlaku 4 m3/h, 200 kPa Grundfos CM 5-3</t>
  </si>
  <si>
    <t>14</t>
  </si>
  <si>
    <t>Montáž kohúty guľové do DN 50</t>
  </si>
  <si>
    <t>Uzáver guľový voda , FF páčka 2" -DN 50</t>
  </si>
  <si>
    <t>Montáž prietokomera DN25</t>
  </si>
  <si>
    <t>Prietokomer s impulzným výstupom DN25 Qp 6</t>
  </si>
  <si>
    <t>Montáž filtra DN50</t>
  </si>
  <si>
    <t>Filter závitový DN50</t>
  </si>
  <si>
    <t>Montáž spätnej klapky DN50</t>
  </si>
  <si>
    <t>Spätná klapka prírubová DN50</t>
  </si>
  <si>
    <t>Montáž spätnej klapky DN25</t>
  </si>
  <si>
    <t>16</t>
  </si>
  <si>
    <t>30</t>
  </si>
  <si>
    <t>Tlakomer kruhový d 100, so spod. pripojením  M 20x1,5 0-1000 kpa</t>
  </si>
  <si>
    <t>20</t>
  </si>
  <si>
    <t>Teplomer dvojkovový DTR stonka lak. dl. 160 mm 0-100</t>
  </si>
  <si>
    <t>Montáž spätnej klapky DN40</t>
  </si>
  <si>
    <t>Spätná klapka prírubová DN40</t>
  </si>
  <si>
    <t>Potrubie z plastových (nerezových) rúr DN25 pre pitnú vodu</t>
  </si>
  <si>
    <t>Potrubie z plastových (nerezových) rúr DN40 pre pitnú vodu</t>
  </si>
  <si>
    <t>Tlakové skúšky potrubia z rúr hladkých do DN 65</t>
  </si>
  <si>
    <t>Prípl. za zhotovenie prípojky z rúrok švových čierných do DN 65</t>
  </si>
  <si>
    <t>Spätná klapka DN25</t>
  </si>
  <si>
    <t>Fitingy pre potrubie</t>
  </si>
  <si>
    <t>Montáž potrubia z rúrok závitových oceľových bezšvových DN15</t>
  </si>
  <si>
    <t>Montáž potrubia z rúrok závitových oceľových bezšvových DN20</t>
  </si>
  <si>
    <t>Montáž potrubia z rúrok závitových oceľových bezšvových DN25</t>
  </si>
  <si>
    <t>Montáž potrubia z rúrok závitových oceľových bezšvových DN50</t>
  </si>
  <si>
    <t>Montáž potrubia z rúrok závitových oceľových bezšvových DN65</t>
  </si>
  <si>
    <t>Montáž potrubie z plastových (nerezových) rúr DN25 pre pitnú vodu</t>
  </si>
  <si>
    <t>Montáž potrubie z plastových (nerezových) rúr DN40 pre pitnú vodu</t>
  </si>
  <si>
    <t>3.24</t>
  </si>
  <si>
    <t>3.25</t>
  </si>
  <si>
    <t>3.26</t>
  </si>
  <si>
    <t>3.27</t>
  </si>
  <si>
    <t>3.28</t>
  </si>
  <si>
    <t>3.29</t>
  </si>
  <si>
    <t>3.30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</si>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</sst>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Sk-41B]"/>
  </numFmts>
  <fonts count="15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sz val="11"/>
      <color indexed="48"/>
      <name val="Arial CE"/>
      <family val="2"/>
      <charset val="238"/>
    </font>
    <font>
      <b/>
      <sz val="9.5"/>
      <name val="Arial CE"/>
      <family val="2"/>
      <charset val="238"/>
    </font>
    <font>
      <sz val="9.5"/>
      <name val="Arial CE"/>
      <family val="2"/>
      <charset val="238"/>
    </font>
    <font>
      <sz val="8.5"/>
      <name val="Arial CE"/>
      <family val="2"/>
      <charset val="238"/>
    </font>
    <font>
      <b/>
      <sz val="8.5"/>
      <name val="Arial CE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MS Sans Serif"/>
      <family val="2"/>
      <charset val="238"/>
    </font>
    <font>
      <sz val="16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4" fontId="5" fillId="0" borderId="1" xfId="0" applyNumberFormat="1" applyFont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 shrinkToFit="1"/>
      <protection hidden="1"/>
    </xf>
    <xf numFmtId="164" fontId="5" fillId="0" borderId="1" xfId="0" applyNumberFormat="1" applyFont="1" applyBorder="1" applyAlignment="1" applyProtection="1">
      <alignment horizontal="left" shrinkToFit="1"/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Protection="1">
      <protection hidden="1"/>
    </xf>
    <xf numFmtId="49" fontId="8" fillId="0" borderId="0" xfId="0" applyNumberFormat="1" applyFont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4" fontId="8" fillId="0" borderId="0" xfId="0" applyNumberFormat="1" applyFont="1" applyProtection="1">
      <protection hidden="1"/>
    </xf>
    <xf numFmtId="49" fontId="8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4" fontId="7" fillId="0" borderId="0" xfId="0" applyNumberFormat="1" applyFont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right"/>
      <protection hidden="1"/>
    </xf>
    <xf numFmtId="165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left"/>
      <protection hidden="1"/>
    </xf>
    <xf numFmtId="49" fontId="7" fillId="0" borderId="1" xfId="0" applyNumberFormat="1" applyFont="1" applyBorder="1" applyAlignment="1" applyProtection="1">
      <alignment horizontal="center"/>
      <protection hidden="1"/>
    </xf>
    <xf numFmtId="4" fontId="7" fillId="0" borderId="1" xfId="0" applyNumberFormat="1" applyFont="1" applyBorder="1" applyAlignment="1" applyProtection="1">
      <alignment horizontal="center"/>
      <protection hidden="1"/>
    </xf>
    <xf numFmtId="164" fontId="7" fillId="0" borderId="1" xfId="0" applyNumberFormat="1" applyFont="1" applyBorder="1" applyAlignment="1" applyProtection="1">
      <alignment horizontal="right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49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4" fontId="14" fillId="0" borderId="0" xfId="0" applyNumberFormat="1" applyFont="1" applyAlignment="1" applyProtection="1">
      <alignment horizontal="center"/>
      <protection hidden="1"/>
    </xf>
    <xf numFmtId="164" fontId="14" fillId="0" borderId="0" xfId="0" applyNumberFormat="1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164" fontId="14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/>
      <protection hidden="1"/>
    </xf>
    <xf numFmtId="4" fontId="14" fillId="0" borderId="0" xfId="0" applyNumberFormat="1" applyFont="1" applyAlignment="1" applyProtection="1">
      <alignment horizontal="left" vertical="top"/>
      <protection hidden="1"/>
    </xf>
    <xf numFmtId="0" fontId="12" fillId="0" borderId="0" xfId="0" applyFont="1" applyAlignment="1" applyProtection="1">
      <alignment horizontal="center"/>
      <protection hidden="1"/>
    </xf>
    <xf numFmtId="164" fontId="14" fillId="0" borderId="0" xfId="0" applyNumberFormat="1" applyFont="1" applyAlignment="1" applyProtection="1">
      <alignment horizontal="left" vertical="top" wrapText="1"/>
      <protection hidden="1"/>
    </xf>
  </cellXfs>
  <cellStyles count="2">
    <cellStyle name="Normálna" xfId="0" builtinId="0"/>
    <cellStyle name="normální_priusR1" xfId="1" xr:uid="{0E7F866A-8EA6-47AE-BB0E-051C8575B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ak/Desktop/rok%202021/Install-Mont/CP210211%20BD%20Sedmikr&#225;skova%20Topo&#318;&#269;a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danie "/>
      <sheetName val="Obálka"/>
      <sheetName val="Krycí list + rekapitulácia"/>
      <sheetName val="Rozpočet"/>
      <sheetName val="Zdrojové dáta "/>
      <sheetName val="Dotazník"/>
      <sheetName val="CP210211 BD Sedmikráskova Topoľ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9A77-C204-41FE-8F67-68B5574FB0F9}">
  <dimension ref="A1:I130"/>
  <sheetViews>
    <sheetView tabSelected="1" zoomScale="130" zoomScaleNormal="130" zoomScalePageLayoutView="145" workbookViewId="0">
      <selection activeCell="A2" sqref="A2:G2"/>
    </sheetView>
  </sheetViews>
  <sheetFormatPr defaultColWidth="9.109375" defaultRowHeight="13.2" x14ac:dyDescent="0.25"/>
  <cols>
    <col min="1" max="1" width="6" style="6" customWidth="1"/>
    <col min="2" max="2" width="62.5546875" style="5" customWidth="1"/>
    <col min="3" max="3" width="7.109375" style="6" customWidth="1"/>
    <col min="4" max="4" width="10.109375" style="7" bestFit="1" customWidth="1"/>
    <col min="5" max="5" width="13.6640625" style="4" customWidth="1"/>
    <col min="6" max="6" width="16" style="4" customWidth="1"/>
    <col min="7" max="7" width="16.6640625" style="4" customWidth="1"/>
    <col min="8" max="8" width="11.44140625" style="5" customWidth="1"/>
    <col min="9" max="252" width="9.109375" style="5"/>
    <col min="253" max="253" width="6" style="5" customWidth="1"/>
    <col min="254" max="254" width="62.5546875" style="5" customWidth="1"/>
    <col min="255" max="255" width="7.109375" style="5" customWidth="1"/>
    <col min="256" max="256" width="8.44140625" style="5" customWidth="1"/>
    <col min="257" max="259" width="0" style="5" hidden="1" customWidth="1"/>
    <col min="260" max="260" width="13.6640625" style="5" customWidth="1"/>
    <col min="261" max="261" width="16" style="5" customWidth="1"/>
    <col min="262" max="262" width="9.109375" style="5"/>
    <col min="263" max="263" width="16.6640625" style="5" customWidth="1"/>
    <col min="264" max="264" width="11.44140625" style="5" customWidth="1"/>
    <col min="265" max="508" width="9.109375" style="5"/>
    <col min="509" max="509" width="6" style="5" customWidth="1"/>
    <col min="510" max="510" width="62.5546875" style="5" customWidth="1"/>
    <col min="511" max="511" width="7.109375" style="5" customWidth="1"/>
    <col min="512" max="512" width="8.44140625" style="5" customWidth="1"/>
    <col min="513" max="515" width="0" style="5" hidden="1" customWidth="1"/>
    <col min="516" max="516" width="13.6640625" style="5" customWidth="1"/>
    <col min="517" max="517" width="16" style="5" customWidth="1"/>
    <col min="518" max="518" width="9.109375" style="5"/>
    <col min="519" max="519" width="16.6640625" style="5" customWidth="1"/>
    <col min="520" max="520" width="11.44140625" style="5" customWidth="1"/>
    <col min="521" max="764" width="9.109375" style="5"/>
    <col min="765" max="765" width="6" style="5" customWidth="1"/>
    <col min="766" max="766" width="62.5546875" style="5" customWidth="1"/>
    <col min="767" max="767" width="7.109375" style="5" customWidth="1"/>
    <col min="768" max="768" width="8.44140625" style="5" customWidth="1"/>
    <col min="769" max="771" width="0" style="5" hidden="1" customWidth="1"/>
    <col min="772" max="772" width="13.6640625" style="5" customWidth="1"/>
    <col min="773" max="773" width="16" style="5" customWidth="1"/>
    <col min="774" max="774" width="9.109375" style="5"/>
    <col min="775" max="775" width="16.6640625" style="5" customWidth="1"/>
    <col min="776" max="776" width="11.44140625" style="5" customWidth="1"/>
    <col min="777" max="1020" width="9.109375" style="5"/>
    <col min="1021" max="1021" width="6" style="5" customWidth="1"/>
    <col min="1022" max="1022" width="62.5546875" style="5" customWidth="1"/>
    <col min="1023" max="1023" width="7.109375" style="5" customWidth="1"/>
    <col min="1024" max="1024" width="8.44140625" style="5" customWidth="1"/>
    <col min="1025" max="1027" width="0" style="5" hidden="1" customWidth="1"/>
    <col min="1028" max="1028" width="13.6640625" style="5" customWidth="1"/>
    <col min="1029" max="1029" width="16" style="5" customWidth="1"/>
    <col min="1030" max="1030" width="9.109375" style="5"/>
    <col min="1031" max="1031" width="16.6640625" style="5" customWidth="1"/>
    <col min="1032" max="1032" width="11.44140625" style="5" customWidth="1"/>
    <col min="1033" max="1276" width="9.109375" style="5"/>
    <col min="1277" max="1277" width="6" style="5" customWidth="1"/>
    <col min="1278" max="1278" width="62.5546875" style="5" customWidth="1"/>
    <col min="1279" max="1279" width="7.109375" style="5" customWidth="1"/>
    <col min="1280" max="1280" width="8.44140625" style="5" customWidth="1"/>
    <col min="1281" max="1283" width="0" style="5" hidden="1" customWidth="1"/>
    <col min="1284" max="1284" width="13.6640625" style="5" customWidth="1"/>
    <col min="1285" max="1285" width="16" style="5" customWidth="1"/>
    <col min="1286" max="1286" width="9.109375" style="5"/>
    <col min="1287" max="1287" width="16.6640625" style="5" customWidth="1"/>
    <col min="1288" max="1288" width="11.44140625" style="5" customWidth="1"/>
    <col min="1289" max="1532" width="9.109375" style="5"/>
    <col min="1533" max="1533" width="6" style="5" customWidth="1"/>
    <col min="1534" max="1534" width="62.5546875" style="5" customWidth="1"/>
    <col min="1535" max="1535" width="7.109375" style="5" customWidth="1"/>
    <col min="1536" max="1536" width="8.44140625" style="5" customWidth="1"/>
    <col min="1537" max="1539" width="0" style="5" hidden="1" customWidth="1"/>
    <col min="1540" max="1540" width="13.6640625" style="5" customWidth="1"/>
    <col min="1541" max="1541" width="16" style="5" customWidth="1"/>
    <col min="1542" max="1542" width="9.109375" style="5"/>
    <col min="1543" max="1543" width="16.6640625" style="5" customWidth="1"/>
    <col min="1544" max="1544" width="11.44140625" style="5" customWidth="1"/>
    <col min="1545" max="1788" width="9.109375" style="5"/>
    <col min="1789" max="1789" width="6" style="5" customWidth="1"/>
    <col min="1790" max="1790" width="62.5546875" style="5" customWidth="1"/>
    <col min="1791" max="1791" width="7.109375" style="5" customWidth="1"/>
    <col min="1792" max="1792" width="8.44140625" style="5" customWidth="1"/>
    <col min="1793" max="1795" width="0" style="5" hidden="1" customWidth="1"/>
    <col min="1796" max="1796" width="13.6640625" style="5" customWidth="1"/>
    <col min="1797" max="1797" width="16" style="5" customWidth="1"/>
    <col min="1798" max="1798" width="9.109375" style="5"/>
    <col min="1799" max="1799" width="16.6640625" style="5" customWidth="1"/>
    <col min="1800" max="1800" width="11.44140625" style="5" customWidth="1"/>
    <col min="1801" max="2044" width="9.109375" style="5"/>
    <col min="2045" max="2045" width="6" style="5" customWidth="1"/>
    <col min="2046" max="2046" width="62.5546875" style="5" customWidth="1"/>
    <col min="2047" max="2047" width="7.109375" style="5" customWidth="1"/>
    <col min="2048" max="2048" width="8.44140625" style="5" customWidth="1"/>
    <col min="2049" max="2051" width="0" style="5" hidden="1" customWidth="1"/>
    <col min="2052" max="2052" width="13.6640625" style="5" customWidth="1"/>
    <col min="2053" max="2053" width="16" style="5" customWidth="1"/>
    <col min="2054" max="2054" width="9.109375" style="5"/>
    <col min="2055" max="2055" width="16.6640625" style="5" customWidth="1"/>
    <col min="2056" max="2056" width="11.44140625" style="5" customWidth="1"/>
    <col min="2057" max="2300" width="9.109375" style="5"/>
    <col min="2301" max="2301" width="6" style="5" customWidth="1"/>
    <col min="2302" max="2302" width="62.5546875" style="5" customWidth="1"/>
    <col min="2303" max="2303" width="7.109375" style="5" customWidth="1"/>
    <col min="2304" max="2304" width="8.44140625" style="5" customWidth="1"/>
    <col min="2305" max="2307" width="0" style="5" hidden="1" customWidth="1"/>
    <col min="2308" max="2308" width="13.6640625" style="5" customWidth="1"/>
    <col min="2309" max="2309" width="16" style="5" customWidth="1"/>
    <col min="2310" max="2310" width="9.109375" style="5"/>
    <col min="2311" max="2311" width="16.6640625" style="5" customWidth="1"/>
    <col min="2312" max="2312" width="11.44140625" style="5" customWidth="1"/>
    <col min="2313" max="2556" width="9.109375" style="5"/>
    <col min="2557" max="2557" width="6" style="5" customWidth="1"/>
    <col min="2558" max="2558" width="62.5546875" style="5" customWidth="1"/>
    <col min="2559" max="2559" width="7.109375" style="5" customWidth="1"/>
    <col min="2560" max="2560" width="8.44140625" style="5" customWidth="1"/>
    <col min="2561" max="2563" width="0" style="5" hidden="1" customWidth="1"/>
    <col min="2564" max="2564" width="13.6640625" style="5" customWidth="1"/>
    <col min="2565" max="2565" width="16" style="5" customWidth="1"/>
    <col min="2566" max="2566" width="9.109375" style="5"/>
    <col min="2567" max="2567" width="16.6640625" style="5" customWidth="1"/>
    <col min="2568" max="2568" width="11.44140625" style="5" customWidth="1"/>
    <col min="2569" max="2812" width="9.109375" style="5"/>
    <col min="2813" max="2813" width="6" style="5" customWidth="1"/>
    <col min="2814" max="2814" width="62.5546875" style="5" customWidth="1"/>
    <col min="2815" max="2815" width="7.109375" style="5" customWidth="1"/>
    <col min="2816" max="2816" width="8.44140625" style="5" customWidth="1"/>
    <col min="2817" max="2819" width="0" style="5" hidden="1" customWidth="1"/>
    <col min="2820" max="2820" width="13.6640625" style="5" customWidth="1"/>
    <col min="2821" max="2821" width="16" style="5" customWidth="1"/>
    <col min="2822" max="2822" width="9.109375" style="5"/>
    <col min="2823" max="2823" width="16.6640625" style="5" customWidth="1"/>
    <col min="2824" max="2824" width="11.44140625" style="5" customWidth="1"/>
    <col min="2825" max="3068" width="9.109375" style="5"/>
    <col min="3069" max="3069" width="6" style="5" customWidth="1"/>
    <col min="3070" max="3070" width="62.5546875" style="5" customWidth="1"/>
    <col min="3071" max="3071" width="7.109375" style="5" customWidth="1"/>
    <col min="3072" max="3072" width="8.44140625" style="5" customWidth="1"/>
    <col min="3073" max="3075" width="0" style="5" hidden="1" customWidth="1"/>
    <col min="3076" max="3076" width="13.6640625" style="5" customWidth="1"/>
    <col min="3077" max="3077" width="16" style="5" customWidth="1"/>
    <col min="3078" max="3078" width="9.109375" style="5"/>
    <col min="3079" max="3079" width="16.6640625" style="5" customWidth="1"/>
    <col min="3080" max="3080" width="11.44140625" style="5" customWidth="1"/>
    <col min="3081" max="3324" width="9.109375" style="5"/>
    <col min="3325" max="3325" width="6" style="5" customWidth="1"/>
    <col min="3326" max="3326" width="62.5546875" style="5" customWidth="1"/>
    <col min="3327" max="3327" width="7.109375" style="5" customWidth="1"/>
    <col min="3328" max="3328" width="8.44140625" style="5" customWidth="1"/>
    <col min="3329" max="3331" width="0" style="5" hidden="1" customWidth="1"/>
    <col min="3332" max="3332" width="13.6640625" style="5" customWidth="1"/>
    <col min="3333" max="3333" width="16" style="5" customWidth="1"/>
    <col min="3334" max="3334" width="9.109375" style="5"/>
    <col min="3335" max="3335" width="16.6640625" style="5" customWidth="1"/>
    <col min="3336" max="3336" width="11.44140625" style="5" customWidth="1"/>
    <col min="3337" max="3580" width="9.109375" style="5"/>
    <col min="3581" max="3581" width="6" style="5" customWidth="1"/>
    <col min="3582" max="3582" width="62.5546875" style="5" customWidth="1"/>
    <col min="3583" max="3583" width="7.109375" style="5" customWidth="1"/>
    <col min="3584" max="3584" width="8.44140625" style="5" customWidth="1"/>
    <col min="3585" max="3587" width="0" style="5" hidden="1" customWidth="1"/>
    <col min="3588" max="3588" width="13.6640625" style="5" customWidth="1"/>
    <col min="3589" max="3589" width="16" style="5" customWidth="1"/>
    <col min="3590" max="3590" width="9.109375" style="5"/>
    <col min="3591" max="3591" width="16.6640625" style="5" customWidth="1"/>
    <col min="3592" max="3592" width="11.44140625" style="5" customWidth="1"/>
    <col min="3593" max="3836" width="9.109375" style="5"/>
    <col min="3837" max="3837" width="6" style="5" customWidth="1"/>
    <col min="3838" max="3838" width="62.5546875" style="5" customWidth="1"/>
    <col min="3839" max="3839" width="7.109375" style="5" customWidth="1"/>
    <col min="3840" max="3840" width="8.44140625" style="5" customWidth="1"/>
    <col min="3841" max="3843" width="0" style="5" hidden="1" customWidth="1"/>
    <col min="3844" max="3844" width="13.6640625" style="5" customWidth="1"/>
    <col min="3845" max="3845" width="16" style="5" customWidth="1"/>
    <col min="3846" max="3846" width="9.109375" style="5"/>
    <col min="3847" max="3847" width="16.6640625" style="5" customWidth="1"/>
    <col min="3848" max="3848" width="11.44140625" style="5" customWidth="1"/>
    <col min="3849" max="4092" width="9.109375" style="5"/>
    <col min="4093" max="4093" width="6" style="5" customWidth="1"/>
    <col min="4094" max="4094" width="62.5546875" style="5" customWidth="1"/>
    <col min="4095" max="4095" width="7.109375" style="5" customWidth="1"/>
    <col min="4096" max="4096" width="8.44140625" style="5" customWidth="1"/>
    <col min="4097" max="4099" width="0" style="5" hidden="1" customWidth="1"/>
    <col min="4100" max="4100" width="13.6640625" style="5" customWidth="1"/>
    <col min="4101" max="4101" width="16" style="5" customWidth="1"/>
    <col min="4102" max="4102" width="9.109375" style="5"/>
    <col min="4103" max="4103" width="16.6640625" style="5" customWidth="1"/>
    <col min="4104" max="4104" width="11.44140625" style="5" customWidth="1"/>
    <col min="4105" max="4348" width="9.109375" style="5"/>
    <col min="4349" max="4349" width="6" style="5" customWidth="1"/>
    <col min="4350" max="4350" width="62.5546875" style="5" customWidth="1"/>
    <col min="4351" max="4351" width="7.109375" style="5" customWidth="1"/>
    <col min="4352" max="4352" width="8.44140625" style="5" customWidth="1"/>
    <col min="4353" max="4355" width="0" style="5" hidden="1" customWidth="1"/>
    <col min="4356" max="4356" width="13.6640625" style="5" customWidth="1"/>
    <col min="4357" max="4357" width="16" style="5" customWidth="1"/>
    <col min="4358" max="4358" width="9.109375" style="5"/>
    <col min="4359" max="4359" width="16.6640625" style="5" customWidth="1"/>
    <col min="4360" max="4360" width="11.44140625" style="5" customWidth="1"/>
    <col min="4361" max="4604" width="9.109375" style="5"/>
    <col min="4605" max="4605" width="6" style="5" customWidth="1"/>
    <col min="4606" max="4606" width="62.5546875" style="5" customWidth="1"/>
    <col min="4607" max="4607" width="7.109375" style="5" customWidth="1"/>
    <col min="4608" max="4608" width="8.44140625" style="5" customWidth="1"/>
    <col min="4609" max="4611" width="0" style="5" hidden="1" customWidth="1"/>
    <col min="4612" max="4612" width="13.6640625" style="5" customWidth="1"/>
    <col min="4613" max="4613" width="16" style="5" customWidth="1"/>
    <col min="4614" max="4614" width="9.109375" style="5"/>
    <col min="4615" max="4615" width="16.6640625" style="5" customWidth="1"/>
    <col min="4616" max="4616" width="11.44140625" style="5" customWidth="1"/>
    <col min="4617" max="4860" width="9.109375" style="5"/>
    <col min="4861" max="4861" width="6" style="5" customWidth="1"/>
    <col min="4862" max="4862" width="62.5546875" style="5" customWidth="1"/>
    <col min="4863" max="4863" width="7.109375" style="5" customWidth="1"/>
    <col min="4864" max="4864" width="8.44140625" style="5" customWidth="1"/>
    <col min="4865" max="4867" width="0" style="5" hidden="1" customWidth="1"/>
    <col min="4868" max="4868" width="13.6640625" style="5" customWidth="1"/>
    <col min="4869" max="4869" width="16" style="5" customWidth="1"/>
    <col min="4870" max="4870" width="9.109375" style="5"/>
    <col min="4871" max="4871" width="16.6640625" style="5" customWidth="1"/>
    <col min="4872" max="4872" width="11.44140625" style="5" customWidth="1"/>
    <col min="4873" max="5116" width="9.109375" style="5"/>
    <col min="5117" max="5117" width="6" style="5" customWidth="1"/>
    <col min="5118" max="5118" width="62.5546875" style="5" customWidth="1"/>
    <col min="5119" max="5119" width="7.109375" style="5" customWidth="1"/>
    <col min="5120" max="5120" width="8.44140625" style="5" customWidth="1"/>
    <col min="5121" max="5123" width="0" style="5" hidden="1" customWidth="1"/>
    <col min="5124" max="5124" width="13.6640625" style="5" customWidth="1"/>
    <col min="5125" max="5125" width="16" style="5" customWidth="1"/>
    <col min="5126" max="5126" width="9.109375" style="5"/>
    <col min="5127" max="5127" width="16.6640625" style="5" customWidth="1"/>
    <col min="5128" max="5128" width="11.44140625" style="5" customWidth="1"/>
    <col min="5129" max="5372" width="9.109375" style="5"/>
    <col min="5373" max="5373" width="6" style="5" customWidth="1"/>
    <col min="5374" max="5374" width="62.5546875" style="5" customWidth="1"/>
    <col min="5375" max="5375" width="7.109375" style="5" customWidth="1"/>
    <col min="5376" max="5376" width="8.44140625" style="5" customWidth="1"/>
    <col min="5377" max="5379" width="0" style="5" hidden="1" customWidth="1"/>
    <col min="5380" max="5380" width="13.6640625" style="5" customWidth="1"/>
    <col min="5381" max="5381" width="16" style="5" customWidth="1"/>
    <col min="5382" max="5382" width="9.109375" style="5"/>
    <col min="5383" max="5383" width="16.6640625" style="5" customWidth="1"/>
    <col min="5384" max="5384" width="11.44140625" style="5" customWidth="1"/>
    <col min="5385" max="5628" width="9.109375" style="5"/>
    <col min="5629" max="5629" width="6" style="5" customWidth="1"/>
    <col min="5630" max="5630" width="62.5546875" style="5" customWidth="1"/>
    <col min="5631" max="5631" width="7.109375" style="5" customWidth="1"/>
    <col min="5632" max="5632" width="8.44140625" style="5" customWidth="1"/>
    <col min="5633" max="5635" width="0" style="5" hidden="1" customWidth="1"/>
    <col min="5636" max="5636" width="13.6640625" style="5" customWidth="1"/>
    <col min="5637" max="5637" width="16" style="5" customWidth="1"/>
    <col min="5638" max="5638" width="9.109375" style="5"/>
    <col min="5639" max="5639" width="16.6640625" style="5" customWidth="1"/>
    <col min="5640" max="5640" width="11.44140625" style="5" customWidth="1"/>
    <col min="5641" max="5884" width="9.109375" style="5"/>
    <col min="5885" max="5885" width="6" style="5" customWidth="1"/>
    <col min="5886" max="5886" width="62.5546875" style="5" customWidth="1"/>
    <col min="5887" max="5887" width="7.109375" style="5" customWidth="1"/>
    <col min="5888" max="5888" width="8.44140625" style="5" customWidth="1"/>
    <col min="5889" max="5891" width="0" style="5" hidden="1" customWidth="1"/>
    <col min="5892" max="5892" width="13.6640625" style="5" customWidth="1"/>
    <col min="5893" max="5893" width="16" style="5" customWidth="1"/>
    <col min="5894" max="5894" width="9.109375" style="5"/>
    <col min="5895" max="5895" width="16.6640625" style="5" customWidth="1"/>
    <col min="5896" max="5896" width="11.44140625" style="5" customWidth="1"/>
    <col min="5897" max="6140" width="9.109375" style="5"/>
    <col min="6141" max="6141" width="6" style="5" customWidth="1"/>
    <col min="6142" max="6142" width="62.5546875" style="5" customWidth="1"/>
    <col min="6143" max="6143" width="7.109375" style="5" customWidth="1"/>
    <col min="6144" max="6144" width="8.44140625" style="5" customWidth="1"/>
    <col min="6145" max="6147" width="0" style="5" hidden="1" customWidth="1"/>
    <col min="6148" max="6148" width="13.6640625" style="5" customWidth="1"/>
    <col min="6149" max="6149" width="16" style="5" customWidth="1"/>
    <col min="6150" max="6150" width="9.109375" style="5"/>
    <col min="6151" max="6151" width="16.6640625" style="5" customWidth="1"/>
    <col min="6152" max="6152" width="11.44140625" style="5" customWidth="1"/>
    <col min="6153" max="6396" width="9.109375" style="5"/>
    <col min="6397" max="6397" width="6" style="5" customWidth="1"/>
    <col min="6398" max="6398" width="62.5546875" style="5" customWidth="1"/>
    <col min="6399" max="6399" width="7.109375" style="5" customWidth="1"/>
    <col min="6400" max="6400" width="8.44140625" style="5" customWidth="1"/>
    <col min="6401" max="6403" width="0" style="5" hidden="1" customWidth="1"/>
    <col min="6404" max="6404" width="13.6640625" style="5" customWidth="1"/>
    <col min="6405" max="6405" width="16" style="5" customWidth="1"/>
    <col min="6406" max="6406" width="9.109375" style="5"/>
    <col min="6407" max="6407" width="16.6640625" style="5" customWidth="1"/>
    <col min="6408" max="6408" width="11.44140625" style="5" customWidth="1"/>
    <col min="6409" max="6652" width="9.109375" style="5"/>
    <col min="6653" max="6653" width="6" style="5" customWidth="1"/>
    <col min="6654" max="6654" width="62.5546875" style="5" customWidth="1"/>
    <col min="6655" max="6655" width="7.109375" style="5" customWidth="1"/>
    <col min="6656" max="6656" width="8.44140625" style="5" customWidth="1"/>
    <col min="6657" max="6659" width="0" style="5" hidden="1" customWidth="1"/>
    <col min="6660" max="6660" width="13.6640625" style="5" customWidth="1"/>
    <col min="6661" max="6661" width="16" style="5" customWidth="1"/>
    <col min="6662" max="6662" width="9.109375" style="5"/>
    <col min="6663" max="6663" width="16.6640625" style="5" customWidth="1"/>
    <col min="6664" max="6664" width="11.44140625" style="5" customWidth="1"/>
    <col min="6665" max="6908" width="9.109375" style="5"/>
    <col min="6909" max="6909" width="6" style="5" customWidth="1"/>
    <col min="6910" max="6910" width="62.5546875" style="5" customWidth="1"/>
    <col min="6911" max="6911" width="7.109375" style="5" customWidth="1"/>
    <col min="6912" max="6912" width="8.44140625" style="5" customWidth="1"/>
    <col min="6913" max="6915" width="0" style="5" hidden="1" customWidth="1"/>
    <col min="6916" max="6916" width="13.6640625" style="5" customWidth="1"/>
    <col min="6917" max="6917" width="16" style="5" customWidth="1"/>
    <col min="6918" max="6918" width="9.109375" style="5"/>
    <col min="6919" max="6919" width="16.6640625" style="5" customWidth="1"/>
    <col min="6920" max="6920" width="11.44140625" style="5" customWidth="1"/>
    <col min="6921" max="7164" width="9.109375" style="5"/>
    <col min="7165" max="7165" width="6" style="5" customWidth="1"/>
    <col min="7166" max="7166" width="62.5546875" style="5" customWidth="1"/>
    <col min="7167" max="7167" width="7.109375" style="5" customWidth="1"/>
    <col min="7168" max="7168" width="8.44140625" style="5" customWidth="1"/>
    <col min="7169" max="7171" width="0" style="5" hidden="1" customWidth="1"/>
    <col min="7172" max="7172" width="13.6640625" style="5" customWidth="1"/>
    <col min="7173" max="7173" width="16" style="5" customWidth="1"/>
    <col min="7174" max="7174" width="9.109375" style="5"/>
    <col min="7175" max="7175" width="16.6640625" style="5" customWidth="1"/>
    <col min="7176" max="7176" width="11.44140625" style="5" customWidth="1"/>
    <col min="7177" max="7420" width="9.109375" style="5"/>
    <col min="7421" max="7421" width="6" style="5" customWidth="1"/>
    <col min="7422" max="7422" width="62.5546875" style="5" customWidth="1"/>
    <col min="7423" max="7423" width="7.109375" style="5" customWidth="1"/>
    <col min="7424" max="7424" width="8.44140625" style="5" customWidth="1"/>
    <col min="7425" max="7427" width="0" style="5" hidden="1" customWidth="1"/>
    <col min="7428" max="7428" width="13.6640625" style="5" customWidth="1"/>
    <col min="7429" max="7429" width="16" style="5" customWidth="1"/>
    <col min="7430" max="7430" width="9.109375" style="5"/>
    <col min="7431" max="7431" width="16.6640625" style="5" customWidth="1"/>
    <col min="7432" max="7432" width="11.44140625" style="5" customWidth="1"/>
    <col min="7433" max="7676" width="9.109375" style="5"/>
    <col min="7677" max="7677" width="6" style="5" customWidth="1"/>
    <col min="7678" max="7678" width="62.5546875" style="5" customWidth="1"/>
    <col min="7679" max="7679" width="7.109375" style="5" customWidth="1"/>
    <col min="7680" max="7680" width="8.44140625" style="5" customWidth="1"/>
    <col min="7681" max="7683" width="0" style="5" hidden="1" customWidth="1"/>
    <col min="7684" max="7684" width="13.6640625" style="5" customWidth="1"/>
    <col min="7685" max="7685" width="16" style="5" customWidth="1"/>
    <col min="7686" max="7686" width="9.109375" style="5"/>
    <col min="7687" max="7687" width="16.6640625" style="5" customWidth="1"/>
    <col min="7688" max="7688" width="11.44140625" style="5" customWidth="1"/>
    <col min="7689" max="7932" width="9.109375" style="5"/>
    <col min="7933" max="7933" width="6" style="5" customWidth="1"/>
    <col min="7934" max="7934" width="62.5546875" style="5" customWidth="1"/>
    <col min="7935" max="7935" width="7.109375" style="5" customWidth="1"/>
    <col min="7936" max="7936" width="8.44140625" style="5" customWidth="1"/>
    <col min="7937" max="7939" width="0" style="5" hidden="1" customWidth="1"/>
    <col min="7940" max="7940" width="13.6640625" style="5" customWidth="1"/>
    <col min="7941" max="7941" width="16" style="5" customWidth="1"/>
    <col min="7942" max="7942" width="9.109375" style="5"/>
    <col min="7943" max="7943" width="16.6640625" style="5" customWidth="1"/>
    <col min="7944" max="7944" width="11.44140625" style="5" customWidth="1"/>
    <col min="7945" max="8188" width="9.109375" style="5"/>
    <col min="8189" max="8189" width="6" style="5" customWidth="1"/>
    <col min="8190" max="8190" width="62.5546875" style="5" customWidth="1"/>
    <col min="8191" max="8191" width="7.109375" style="5" customWidth="1"/>
    <col min="8192" max="8192" width="8.44140625" style="5" customWidth="1"/>
    <col min="8193" max="8195" width="0" style="5" hidden="1" customWidth="1"/>
    <col min="8196" max="8196" width="13.6640625" style="5" customWidth="1"/>
    <col min="8197" max="8197" width="16" style="5" customWidth="1"/>
    <col min="8198" max="8198" width="9.109375" style="5"/>
    <col min="8199" max="8199" width="16.6640625" style="5" customWidth="1"/>
    <col min="8200" max="8200" width="11.44140625" style="5" customWidth="1"/>
    <col min="8201" max="8444" width="9.109375" style="5"/>
    <col min="8445" max="8445" width="6" style="5" customWidth="1"/>
    <col min="8446" max="8446" width="62.5546875" style="5" customWidth="1"/>
    <col min="8447" max="8447" width="7.109375" style="5" customWidth="1"/>
    <col min="8448" max="8448" width="8.44140625" style="5" customWidth="1"/>
    <col min="8449" max="8451" width="0" style="5" hidden="1" customWidth="1"/>
    <col min="8452" max="8452" width="13.6640625" style="5" customWidth="1"/>
    <col min="8453" max="8453" width="16" style="5" customWidth="1"/>
    <col min="8454" max="8454" width="9.109375" style="5"/>
    <col min="8455" max="8455" width="16.6640625" style="5" customWidth="1"/>
    <col min="8456" max="8456" width="11.44140625" style="5" customWidth="1"/>
    <col min="8457" max="8700" width="9.109375" style="5"/>
    <col min="8701" max="8701" width="6" style="5" customWidth="1"/>
    <col min="8702" max="8702" width="62.5546875" style="5" customWidth="1"/>
    <col min="8703" max="8703" width="7.109375" style="5" customWidth="1"/>
    <col min="8704" max="8704" width="8.44140625" style="5" customWidth="1"/>
    <col min="8705" max="8707" width="0" style="5" hidden="1" customWidth="1"/>
    <col min="8708" max="8708" width="13.6640625" style="5" customWidth="1"/>
    <col min="8709" max="8709" width="16" style="5" customWidth="1"/>
    <col min="8710" max="8710" width="9.109375" style="5"/>
    <col min="8711" max="8711" width="16.6640625" style="5" customWidth="1"/>
    <col min="8712" max="8712" width="11.44140625" style="5" customWidth="1"/>
    <col min="8713" max="8956" width="9.109375" style="5"/>
    <col min="8957" max="8957" width="6" style="5" customWidth="1"/>
    <col min="8958" max="8958" width="62.5546875" style="5" customWidth="1"/>
    <col min="8959" max="8959" width="7.109375" style="5" customWidth="1"/>
    <col min="8960" max="8960" width="8.44140625" style="5" customWidth="1"/>
    <col min="8961" max="8963" width="0" style="5" hidden="1" customWidth="1"/>
    <col min="8964" max="8964" width="13.6640625" style="5" customWidth="1"/>
    <col min="8965" max="8965" width="16" style="5" customWidth="1"/>
    <col min="8966" max="8966" width="9.109375" style="5"/>
    <col min="8967" max="8967" width="16.6640625" style="5" customWidth="1"/>
    <col min="8968" max="8968" width="11.44140625" style="5" customWidth="1"/>
    <col min="8969" max="9212" width="9.109375" style="5"/>
    <col min="9213" max="9213" width="6" style="5" customWidth="1"/>
    <col min="9214" max="9214" width="62.5546875" style="5" customWidth="1"/>
    <col min="9215" max="9215" width="7.109375" style="5" customWidth="1"/>
    <col min="9216" max="9216" width="8.44140625" style="5" customWidth="1"/>
    <col min="9217" max="9219" width="0" style="5" hidden="1" customWidth="1"/>
    <col min="9220" max="9220" width="13.6640625" style="5" customWidth="1"/>
    <col min="9221" max="9221" width="16" style="5" customWidth="1"/>
    <col min="9222" max="9222" width="9.109375" style="5"/>
    <col min="9223" max="9223" width="16.6640625" style="5" customWidth="1"/>
    <col min="9224" max="9224" width="11.44140625" style="5" customWidth="1"/>
    <col min="9225" max="9468" width="9.109375" style="5"/>
    <col min="9469" max="9469" width="6" style="5" customWidth="1"/>
    <col min="9470" max="9470" width="62.5546875" style="5" customWidth="1"/>
    <col min="9471" max="9471" width="7.109375" style="5" customWidth="1"/>
    <col min="9472" max="9472" width="8.44140625" style="5" customWidth="1"/>
    <col min="9473" max="9475" width="0" style="5" hidden="1" customWidth="1"/>
    <col min="9476" max="9476" width="13.6640625" style="5" customWidth="1"/>
    <col min="9477" max="9477" width="16" style="5" customWidth="1"/>
    <col min="9478" max="9478" width="9.109375" style="5"/>
    <col min="9479" max="9479" width="16.6640625" style="5" customWidth="1"/>
    <col min="9480" max="9480" width="11.44140625" style="5" customWidth="1"/>
    <col min="9481" max="9724" width="9.109375" style="5"/>
    <col min="9725" max="9725" width="6" style="5" customWidth="1"/>
    <col min="9726" max="9726" width="62.5546875" style="5" customWidth="1"/>
    <col min="9727" max="9727" width="7.109375" style="5" customWidth="1"/>
    <col min="9728" max="9728" width="8.44140625" style="5" customWidth="1"/>
    <col min="9729" max="9731" width="0" style="5" hidden="1" customWidth="1"/>
    <col min="9732" max="9732" width="13.6640625" style="5" customWidth="1"/>
    <col min="9733" max="9733" width="16" style="5" customWidth="1"/>
    <col min="9734" max="9734" width="9.109375" style="5"/>
    <col min="9735" max="9735" width="16.6640625" style="5" customWidth="1"/>
    <col min="9736" max="9736" width="11.44140625" style="5" customWidth="1"/>
    <col min="9737" max="9980" width="9.109375" style="5"/>
    <col min="9981" max="9981" width="6" style="5" customWidth="1"/>
    <col min="9982" max="9982" width="62.5546875" style="5" customWidth="1"/>
    <col min="9983" max="9983" width="7.109375" style="5" customWidth="1"/>
    <col min="9984" max="9984" width="8.44140625" style="5" customWidth="1"/>
    <col min="9985" max="9987" width="0" style="5" hidden="1" customWidth="1"/>
    <col min="9988" max="9988" width="13.6640625" style="5" customWidth="1"/>
    <col min="9989" max="9989" width="16" style="5" customWidth="1"/>
    <col min="9990" max="9990" width="9.109375" style="5"/>
    <col min="9991" max="9991" width="16.6640625" style="5" customWidth="1"/>
    <col min="9992" max="9992" width="11.44140625" style="5" customWidth="1"/>
    <col min="9993" max="10236" width="9.109375" style="5"/>
    <col min="10237" max="10237" width="6" style="5" customWidth="1"/>
    <col min="10238" max="10238" width="62.5546875" style="5" customWidth="1"/>
    <col min="10239" max="10239" width="7.109375" style="5" customWidth="1"/>
    <col min="10240" max="10240" width="8.44140625" style="5" customWidth="1"/>
    <col min="10241" max="10243" width="0" style="5" hidden="1" customWidth="1"/>
    <col min="10244" max="10244" width="13.6640625" style="5" customWidth="1"/>
    <col min="10245" max="10245" width="16" style="5" customWidth="1"/>
    <col min="10246" max="10246" width="9.109375" style="5"/>
    <col min="10247" max="10247" width="16.6640625" style="5" customWidth="1"/>
    <col min="10248" max="10248" width="11.44140625" style="5" customWidth="1"/>
    <col min="10249" max="10492" width="9.109375" style="5"/>
    <col min="10493" max="10493" width="6" style="5" customWidth="1"/>
    <col min="10494" max="10494" width="62.5546875" style="5" customWidth="1"/>
    <col min="10495" max="10495" width="7.109375" style="5" customWidth="1"/>
    <col min="10496" max="10496" width="8.44140625" style="5" customWidth="1"/>
    <col min="10497" max="10499" width="0" style="5" hidden="1" customWidth="1"/>
    <col min="10500" max="10500" width="13.6640625" style="5" customWidth="1"/>
    <col min="10501" max="10501" width="16" style="5" customWidth="1"/>
    <col min="10502" max="10502" width="9.109375" style="5"/>
    <col min="10503" max="10503" width="16.6640625" style="5" customWidth="1"/>
    <col min="10504" max="10504" width="11.44140625" style="5" customWidth="1"/>
    <col min="10505" max="10748" width="9.109375" style="5"/>
    <col min="10749" max="10749" width="6" style="5" customWidth="1"/>
    <col min="10750" max="10750" width="62.5546875" style="5" customWidth="1"/>
    <col min="10751" max="10751" width="7.109375" style="5" customWidth="1"/>
    <col min="10752" max="10752" width="8.44140625" style="5" customWidth="1"/>
    <col min="10753" max="10755" width="0" style="5" hidden="1" customWidth="1"/>
    <col min="10756" max="10756" width="13.6640625" style="5" customWidth="1"/>
    <col min="10757" max="10757" width="16" style="5" customWidth="1"/>
    <col min="10758" max="10758" width="9.109375" style="5"/>
    <col min="10759" max="10759" width="16.6640625" style="5" customWidth="1"/>
    <col min="10760" max="10760" width="11.44140625" style="5" customWidth="1"/>
    <col min="10761" max="11004" width="9.109375" style="5"/>
    <col min="11005" max="11005" width="6" style="5" customWidth="1"/>
    <col min="11006" max="11006" width="62.5546875" style="5" customWidth="1"/>
    <col min="11007" max="11007" width="7.109375" style="5" customWidth="1"/>
    <col min="11008" max="11008" width="8.44140625" style="5" customWidth="1"/>
    <col min="11009" max="11011" width="0" style="5" hidden="1" customWidth="1"/>
    <col min="11012" max="11012" width="13.6640625" style="5" customWidth="1"/>
    <col min="11013" max="11013" width="16" style="5" customWidth="1"/>
    <col min="11014" max="11014" width="9.109375" style="5"/>
    <col min="11015" max="11015" width="16.6640625" style="5" customWidth="1"/>
    <col min="11016" max="11016" width="11.44140625" style="5" customWidth="1"/>
    <col min="11017" max="11260" width="9.109375" style="5"/>
    <col min="11261" max="11261" width="6" style="5" customWidth="1"/>
    <col min="11262" max="11262" width="62.5546875" style="5" customWidth="1"/>
    <col min="11263" max="11263" width="7.109375" style="5" customWidth="1"/>
    <col min="11264" max="11264" width="8.44140625" style="5" customWidth="1"/>
    <col min="11265" max="11267" width="0" style="5" hidden="1" customWidth="1"/>
    <col min="11268" max="11268" width="13.6640625" style="5" customWidth="1"/>
    <col min="11269" max="11269" width="16" style="5" customWidth="1"/>
    <col min="11270" max="11270" width="9.109375" style="5"/>
    <col min="11271" max="11271" width="16.6640625" style="5" customWidth="1"/>
    <col min="11272" max="11272" width="11.44140625" style="5" customWidth="1"/>
    <col min="11273" max="11516" width="9.109375" style="5"/>
    <col min="11517" max="11517" width="6" style="5" customWidth="1"/>
    <col min="11518" max="11518" width="62.5546875" style="5" customWidth="1"/>
    <col min="11519" max="11519" width="7.109375" style="5" customWidth="1"/>
    <col min="11520" max="11520" width="8.44140625" style="5" customWidth="1"/>
    <col min="11521" max="11523" width="0" style="5" hidden="1" customWidth="1"/>
    <col min="11524" max="11524" width="13.6640625" style="5" customWidth="1"/>
    <col min="11525" max="11525" width="16" style="5" customWidth="1"/>
    <col min="11526" max="11526" width="9.109375" style="5"/>
    <col min="11527" max="11527" width="16.6640625" style="5" customWidth="1"/>
    <col min="11528" max="11528" width="11.44140625" style="5" customWidth="1"/>
    <col min="11529" max="11772" width="9.109375" style="5"/>
    <col min="11773" max="11773" width="6" style="5" customWidth="1"/>
    <col min="11774" max="11774" width="62.5546875" style="5" customWidth="1"/>
    <col min="11775" max="11775" width="7.109375" style="5" customWidth="1"/>
    <col min="11776" max="11776" width="8.44140625" style="5" customWidth="1"/>
    <col min="11777" max="11779" width="0" style="5" hidden="1" customWidth="1"/>
    <col min="11780" max="11780" width="13.6640625" style="5" customWidth="1"/>
    <col min="11781" max="11781" width="16" style="5" customWidth="1"/>
    <col min="11782" max="11782" width="9.109375" style="5"/>
    <col min="11783" max="11783" width="16.6640625" style="5" customWidth="1"/>
    <col min="11784" max="11784" width="11.44140625" style="5" customWidth="1"/>
    <col min="11785" max="12028" width="9.109375" style="5"/>
    <col min="12029" max="12029" width="6" style="5" customWidth="1"/>
    <col min="12030" max="12030" width="62.5546875" style="5" customWidth="1"/>
    <col min="12031" max="12031" width="7.109375" style="5" customWidth="1"/>
    <col min="12032" max="12032" width="8.44140625" style="5" customWidth="1"/>
    <col min="12033" max="12035" width="0" style="5" hidden="1" customWidth="1"/>
    <col min="12036" max="12036" width="13.6640625" style="5" customWidth="1"/>
    <col min="12037" max="12037" width="16" style="5" customWidth="1"/>
    <col min="12038" max="12038" width="9.109375" style="5"/>
    <col min="12039" max="12039" width="16.6640625" style="5" customWidth="1"/>
    <col min="12040" max="12040" width="11.44140625" style="5" customWidth="1"/>
    <col min="12041" max="12284" width="9.109375" style="5"/>
    <col min="12285" max="12285" width="6" style="5" customWidth="1"/>
    <col min="12286" max="12286" width="62.5546875" style="5" customWidth="1"/>
    <col min="12287" max="12287" width="7.109375" style="5" customWidth="1"/>
    <col min="12288" max="12288" width="8.44140625" style="5" customWidth="1"/>
    <col min="12289" max="12291" width="0" style="5" hidden="1" customWidth="1"/>
    <col min="12292" max="12292" width="13.6640625" style="5" customWidth="1"/>
    <col min="12293" max="12293" width="16" style="5" customWidth="1"/>
    <col min="12294" max="12294" width="9.109375" style="5"/>
    <col min="12295" max="12295" width="16.6640625" style="5" customWidth="1"/>
    <col min="12296" max="12296" width="11.44140625" style="5" customWidth="1"/>
    <col min="12297" max="12540" width="9.109375" style="5"/>
    <col min="12541" max="12541" width="6" style="5" customWidth="1"/>
    <col min="12542" max="12542" width="62.5546875" style="5" customWidth="1"/>
    <col min="12543" max="12543" width="7.109375" style="5" customWidth="1"/>
    <col min="12544" max="12544" width="8.44140625" style="5" customWidth="1"/>
    <col min="12545" max="12547" width="0" style="5" hidden="1" customWidth="1"/>
    <col min="12548" max="12548" width="13.6640625" style="5" customWidth="1"/>
    <col min="12549" max="12549" width="16" style="5" customWidth="1"/>
    <col min="12550" max="12550" width="9.109375" style="5"/>
    <col min="12551" max="12551" width="16.6640625" style="5" customWidth="1"/>
    <col min="12552" max="12552" width="11.44140625" style="5" customWidth="1"/>
    <col min="12553" max="12796" width="9.109375" style="5"/>
    <col min="12797" max="12797" width="6" style="5" customWidth="1"/>
    <col min="12798" max="12798" width="62.5546875" style="5" customWidth="1"/>
    <col min="12799" max="12799" width="7.109375" style="5" customWidth="1"/>
    <col min="12800" max="12800" width="8.44140625" style="5" customWidth="1"/>
    <col min="12801" max="12803" width="0" style="5" hidden="1" customWidth="1"/>
    <col min="12804" max="12804" width="13.6640625" style="5" customWidth="1"/>
    <col min="12805" max="12805" width="16" style="5" customWidth="1"/>
    <col min="12806" max="12806" width="9.109375" style="5"/>
    <col min="12807" max="12807" width="16.6640625" style="5" customWidth="1"/>
    <col min="12808" max="12808" width="11.44140625" style="5" customWidth="1"/>
    <col min="12809" max="13052" width="9.109375" style="5"/>
    <col min="13053" max="13053" width="6" style="5" customWidth="1"/>
    <col min="13054" max="13054" width="62.5546875" style="5" customWidth="1"/>
    <col min="13055" max="13055" width="7.109375" style="5" customWidth="1"/>
    <col min="13056" max="13056" width="8.44140625" style="5" customWidth="1"/>
    <col min="13057" max="13059" width="0" style="5" hidden="1" customWidth="1"/>
    <col min="13060" max="13060" width="13.6640625" style="5" customWidth="1"/>
    <col min="13061" max="13061" width="16" style="5" customWidth="1"/>
    <col min="13062" max="13062" width="9.109375" style="5"/>
    <col min="13063" max="13063" width="16.6640625" style="5" customWidth="1"/>
    <col min="13064" max="13064" width="11.44140625" style="5" customWidth="1"/>
    <col min="13065" max="13308" width="9.109375" style="5"/>
    <col min="13309" max="13309" width="6" style="5" customWidth="1"/>
    <col min="13310" max="13310" width="62.5546875" style="5" customWidth="1"/>
    <col min="13311" max="13311" width="7.109375" style="5" customWidth="1"/>
    <col min="13312" max="13312" width="8.44140625" style="5" customWidth="1"/>
    <col min="13313" max="13315" width="0" style="5" hidden="1" customWidth="1"/>
    <col min="13316" max="13316" width="13.6640625" style="5" customWidth="1"/>
    <col min="13317" max="13317" width="16" style="5" customWidth="1"/>
    <col min="13318" max="13318" width="9.109375" style="5"/>
    <col min="13319" max="13319" width="16.6640625" style="5" customWidth="1"/>
    <col min="13320" max="13320" width="11.44140625" style="5" customWidth="1"/>
    <col min="13321" max="13564" width="9.109375" style="5"/>
    <col min="13565" max="13565" width="6" style="5" customWidth="1"/>
    <col min="13566" max="13566" width="62.5546875" style="5" customWidth="1"/>
    <col min="13567" max="13567" width="7.109375" style="5" customWidth="1"/>
    <col min="13568" max="13568" width="8.44140625" style="5" customWidth="1"/>
    <col min="13569" max="13571" width="0" style="5" hidden="1" customWidth="1"/>
    <col min="13572" max="13572" width="13.6640625" style="5" customWidth="1"/>
    <col min="13573" max="13573" width="16" style="5" customWidth="1"/>
    <col min="13574" max="13574" width="9.109375" style="5"/>
    <col min="13575" max="13575" width="16.6640625" style="5" customWidth="1"/>
    <col min="13576" max="13576" width="11.44140625" style="5" customWidth="1"/>
    <col min="13577" max="13820" width="9.109375" style="5"/>
    <col min="13821" max="13821" width="6" style="5" customWidth="1"/>
    <col min="13822" max="13822" width="62.5546875" style="5" customWidth="1"/>
    <col min="13823" max="13823" width="7.109375" style="5" customWidth="1"/>
    <col min="13824" max="13824" width="8.44140625" style="5" customWidth="1"/>
    <col min="13825" max="13827" width="0" style="5" hidden="1" customWidth="1"/>
    <col min="13828" max="13828" width="13.6640625" style="5" customWidth="1"/>
    <col min="13829" max="13829" width="16" style="5" customWidth="1"/>
    <col min="13830" max="13830" width="9.109375" style="5"/>
    <col min="13831" max="13831" width="16.6640625" style="5" customWidth="1"/>
    <col min="13832" max="13832" width="11.44140625" style="5" customWidth="1"/>
    <col min="13833" max="14076" width="9.109375" style="5"/>
    <col min="14077" max="14077" width="6" style="5" customWidth="1"/>
    <col min="14078" max="14078" width="62.5546875" style="5" customWidth="1"/>
    <col min="14079" max="14079" width="7.109375" style="5" customWidth="1"/>
    <col min="14080" max="14080" width="8.44140625" style="5" customWidth="1"/>
    <col min="14081" max="14083" width="0" style="5" hidden="1" customWidth="1"/>
    <col min="14084" max="14084" width="13.6640625" style="5" customWidth="1"/>
    <col min="14085" max="14085" width="16" style="5" customWidth="1"/>
    <col min="14086" max="14086" width="9.109375" style="5"/>
    <col min="14087" max="14087" width="16.6640625" style="5" customWidth="1"/>
    <col min="14088" max="14088" width="11.44140625" style="5" customWidth="1"/>
    <col min="14089" max="14332" width="9.109375" style="5"/>
    <col min="14333" max="14333" width="6" style="5" customWidth="1"/>
    <col min="14334" max="14334" width="62.5546875" style="5" customWidth="1"/>
    <col min="14335" max="14335" width="7.109375" style="5" customWidth="1"/>
    <col min="14336" max="14336" width="8.44140625" style="5" customWidth="1"/>
    <col min="14337" max="14339" width="0" style="5" hidden="1" customWidth="1"/>
    <col min="14340" max="14340" width="13.6640625" style="5" customWidth="1"/>
    <col min="14341" max="14341" width="16" style="5" customWidth="1"/>
    <col min="14342" max="14342" width="9.109375" style="5"/>
    <col min="14343" max="14343" width="16.6640625" style="5" customWidth="1"/>
    <col min="14344" max="14344" width="11.44140625" style="5" customWidth="1"/>
    <col min="14345" max="14588" width="9.109375" style="5"/>
    <col min="14589" max="14589" width="6" style="5" customWidth="1"/>
    <col min="14590" max="14590" width="62.5546875" style="5" customWidth="1"/>
    <col min="14591" max="14591" width="7.109375" style="5" customWidth="1"/>
    <col min="14592" max="14592" width="8.44140625" style="5" customWidth="1"/>
    <col min="14593" max="14595" width="0" style="5" hidden="1" customWidth="1"/>
    <col min="14596" max="14596" width="13.6640625" style="5" customWidth="1"/>
    <col min="14597" max="14597" width="16" style="5" customWidth="1"/>
    <col min="14598" max="14598" width="9.109375" style="5"/>
    <col min="14599" max="14599" width="16.6640625" style="5" customWidth="1"/>
    <col min="14600" max="14600" width="11.44140625" style="5" customWidth="1"/>
    <col min="14601" max="14844" width="9.109375" style="5"/>
    <col min="14845" max="14845" width="6" style="5" customWidth="1"/>
    <col min="14846" max="14846" width="62.5546875" style="5" customWidth="1"/>
    <col min="14847" max="14847" width="7.109375" style="5" customWidth="1"/>
    <col min="14848" max="14848" width="8.44140625" style="5" customWidth="1"/>
    <col min="14849" max="14851" width="0" style="5" hidden="1" customWidth="1"/>
    <col min="14852" max="14852" width="13.6640625" style="5" customWidth="1"/>
    <col min="14853" max="14853" width="16" style="5" customWidth="1"/>
    <col min="14854" max="14854" width="9.109375" style="5"/>
    <col min="14855" max="14855" width="16.6640625" style="5" customWidth="1"/>
    <col min="14856" max="14856" width="11.44140625" style="5" customWidth="1"/>
    <col min="14857" max="15100" width="9.109375" style="5"/>
    <col min="15101" max="15101" width="6" style="5" customWidth="1"/>
    <col min="15102" max="15102" width="62.5546875" style="5" customWidth="1"/>
    <col min="15103" max="15103" width="7.109375" style="5" customWidth="1"/>
    <col min="15104" max="15104" width="8.44140625" style="5" customWidth="1"/>
    <col min="15105" max="15107" width="0" style="5" hidden="1" customWidth="1"/>
    <col min="15108" max="15108" width="13.6640625" style="5" customWidth="1"/>
    <col min="15109" max="15109" width="16" style="5" customWidth="1"/>
    <col min="15110" max="15110" width="9.109375" style="5"/>
    <col min="15111" max="15111" width="16.6640625" style="5" customWidth="1"/>
    <col min="15112" max="15112" width="11.44140625" style="5" customWidth="1"/>
    <col min="15113" max="15356" width="9.109375" style="5"/>
    <col min="15357" max="15357" width="6" style="5" customWidth="1"/>
    <col min="15358" max="15358" width="62.5546875" style="5" customWidth="1"/>
    <col min="15359" max="15359" width="7.109375" style="5" customWidth="1"/>
    <col min="15360" max="15360" width="8.44140625" style="5" customWidth="1"/>
    <col min="15361" max="15363" width="0" style="5" hidden="1" customWidth="1"/>
    <col min="15364" max="15364" width="13.6640625" style="5" customWidth="1"/>
    <col min="15365" max="15365" width="16" style="5" customWidth="1"/>
    <col min="15366" max="15366" width="9.109375" style="5"/>
    <col min="15367" max="15367" width="16.6640625" style="5" customWidth="1"/>
    <col min="15368" max="15368" width="11.44140625" style="5" customWidth="1"/>
    <col min="15369" max="15612" width="9.109375" style="5"/>
    <col min="15613" max="15613" width="6" style="5" customWidth="1"/>
    <col min="15614" max="15614" width="62.5546875" style="5" customWidth="1"/>
    <col min="15615" max="15615" width="7.109375" style="5" customWidth="1"/>
    <col min="15616" max="15616" width="8.44140625" style="5" customWidth="1"/>
    <col min="15617" max="15619" width="0" style="5" hidden="1" customWidth="1"/>
    <col min="15620" max="15620" width="13.6640625" style="5" customWidth="1"/>
    <col min="15621" max="15621" width="16" style="5" customWidth="1"/>
    <col min="15622" max="15622" width="9.109375" style="5"/>
    <col min="15623" max="15623" width="16.6640625" style="5" customWidth="1"/>
    <col min="15624" max="15624" width="11.44140625" style="5" customWidth="1"/>
    <col min="15625" max="15868" width="9.109375" style="5"/>
    <col min="15869" max="15869" width="6" style="5" customWidth="1"/>
    <col min="15870" max="15870" width="62.5546875" style="5" customWidth="1"/>
    <col min="15871" max="15871" width="7.109375" style="5" customWidth="1"/>
    <col min="15872" max="15872" width="8.44140625" style="5" customWidth="1"/>
    <col min="15873" max="15875" width="0" style="5" hidden="1" customWidth="1"/>
    <col min="15876" max="15876" width="13.6640625" style="5" customWidth="1"/>
    <col min="15877" max="15877" width="16" style="5" customWidth="1"/>
    <col min="15878" max="15878" width="9.109375" style="5"/>
    <col min="15879" max="15879" width="16.6640625" style="5" customWidth="1"/>
    <col min="15880" max="15880" width="11.44140625" style="5" customWidth="1"/>
    <col min="15881" max="16124" width="9.109375" style="5"/>
    <col min="16125" max="16125" width="6" style="5" customWidth="1"/>
    <col min="16126" max="16126" width="62.5546875" style="5" customWidth="1"/>
    <col min="16127" max="16127" width="7.109375" style="5" customWidth="1"/>
    <col min="16128" max="16128" width="8.44140625" style="5" customWidth="1"/>
    <col min="16129" max="16131" width="0" style="5" hidden="1" customWidth="1"/>
    <col min="16132" max="16132" width="13.6640625" style="5" customWidth="1"/>
    <col min="16133" max="16133" width="16" style="5" customWidth="1"/>
    <col min="16134" max="16134" width="9.109375" style="5"/>
    <col min="16135" max="16135" width="16.6640625" style="5" customWidth="1"/>
    <col min="16136" max="16136" width="11.44140625" style="5" customWidth="1"/>
    <col min="16137" max="16384" width="9.109375" style="5"/>
  </cols>
  <sheetData>
    <row r="1" spans="1:7" ht="15" customHeight="1" x14ac:dyDescent="0.25">
      <c r="B1" s="1"/>
      <c r="C1" s="2"/>
      <c r="D1" s="3"/>
    </row>
    <row r="2" spans="1:7" ht="24" customHeight="1" x14ac:dyDescent="0.35">
      <c r="A2" s="56" t="s">
        <v>241</v>
      </c>
      <c r="B2" s="56"/>
      <c r="C2" s="56"/>
      <c r="D2" s="56"/>
      <c r="E2" s="56"/>
      <c r="F2" s="56"/>
      <c r="G2" s="56"/>
    </row>
    <row r="3" spans="1:7" ht="13.8" x14ac:dyDescent="0.25">
      <c r="B3" s="8"/>
      <c r="E3" s="9"/>
    </row>
    <row r="4" spans="1:7" s="52" customFormat="1" ht="30.6" customHeight="1" x14ac:dyDescent="0.25">
      <c r="B4" s="53" t="s">
        <v>49</v>
      </c>
      <c r="C4" s="54"/>
      <c r="D4" s="55"/>
      <c r="E4" s="57" t="s">
        <v>170</v>
      </c>
      <c r="F4" s="57"/>
      <c r="G4" s="57"/>
    </row>
    <row r="5" spans="1:7" s="1" customFormat="1" ht="13.8" x14ac:dyDescent="0.25">
      <c r="A5" s="2"/>
      <c r="B5" s="46" t="s">
        <v>50</v>
      </c>
      <c r="C5" s="50"/>
      <c r="D5" s="48"/>
      <c r="E5" s="51" t="s">
        <v>171</v>
      </c>
      <c r="F5" s="10"/>
      <c r="G5" s="10"/>
    </row>
    <row r="6" spans="1:7" s="1" customFormat="1" ht="15.75" customHeight="1" x14ac:dyDescent="0.25">
      <c r="A6" s="2"/>
      <c r="B6" s="46" t="s">
        <v>0</v>
      </c>
      <c r="C6" s="47"/>
      <c r="D6" s="48"/>
      <c r="E6" s="49" t="s">
        <v>14</v>
      </c>
      <c r="F6" s="10"/>
      <c r="G6" s="10"/>
    </row>
    <row r="7" spans="1:7" s="6" customFormat="1" x14ac:dyDescent="0.25">
      <c r="D7" s="7"/>
      <c r="E7" s="11"/>
      <c r="F7" s="11"/>
      <c r="G7" s="11"/>
    </row>
    <row r="8" spans="1:7" s="17" customFormat="1" ht="12.6" x14ac:dyDescent="0.25">
      <c r="A8" s="12" t="s">
        <v>1</v>
      </c>
      <c r="B8" s="12" t="s">
        <v>2</v>
      </c>
      <c r="C8" s="12" t="s">
        <v>3</v>
      </c>
      <c r="D8" s="13" t="s">
        <v>4</v>
      </c>
      <c r="E8" s="14" t="s">
        <v>5</v>
      </c>
      <c r="F8" s="15" t="s">
        <v>6</v>
      </c>
      <c r="G8" s="16" t="s">
        <v>7</v>
      </c>
    </row>
    <row r="9" spans="1:7" s="22" customFormat="1" ht="21.75" customHeight="1" x14ac:dyDescent="0.2">
      <c r="A9" s="36"/>
      <c r="B9" s="18" t="s">
        <v>53</v>
      </c>
      <c r="C9" s="19"/>
      <c r="D9" s="20"/>
      <c r="E9" s="21"/>
      <c r="F9" s="21"/>
      <c r="G9" s="23"/>
    </row>
    <row r="10" spans="1:7" s="22" customFormat="1" ht="10.8" x14ac:dyDescent="0.2">
      <c r="A10" s="38" t="s">
        <v>172</v>
      </c>
      <c r="B10" s="24" t="s">
        <v>184</v>
      </c>
      <c r="C10" s="25" t="s">
        <v>10</v>
      </c>
      <c r="D10" s="26">
        <v>6</v>
      </c>
      <c r="E10" s="27"/>
      <c r="F10" s="27"/>
      <c r="G10" s="27"/>
    </row>
    <row r="11" spans="1:7" s="22" customFormat="1" ht="10.8" x14ac:dyDescent="0.2">
      <c r="A11" s="38" t="s">
        <v>173</v>
      </c>
      <c r="B11" s="24" t="s">
        <v>185</v>
      </c>
      <c r="C11" s="25" t="s">
        <v>10</v>
      </c>
      <c r="D11" s="26">
        <v>6</v>
      </c>
      <c r="E11" s="27"/>
      <c r="F11" s="27"/>
      <c r="G11" s="27"/>
    </row>
    <row r="12" spans="1:7" s="22" customFormat="1" ht="10.8" x14ac:dyDescent="0.2">
      <c r="A12" s="38" t="s">
        <v>174</v>
      </c>
      <c r="B12" s="24" t="s">
        <v>193</v>
      </c>
      <c r="C12" s="25" t="s">
        <v>10</v>
      </c>
      <c r="D12" s="26">
        <v>6</v>
      </c>
      <c r="E12" s="27"/>
      <c r="F12" s="27"/>
      <c r="G12" s="27"/>
    </row>
    <row r="13" spans="1:7" s="22" customFormat="1" ht="10.8" x14ac:dyDescent="0.2">
      <c r="A13" s="38" t="s">
        <v>175</v>
      </c>
      <c r="B13" s="24" t="s">
        <v>195</v>
      </c>
      <c r="C13" s="25" t="s">
        <v>10</v>
      </c>
      <c r="D13" s="26">
        <v>6</v>
      </c>
      <c r="E13" s="27"/>
      <c r="F13" s="27"/>
      <c r="G13" s="27"/>
    </row>
    <row r="14" spans="1:7" s="22" customFormat="1" ht="10.8" x14ac:dyDescent="0.2">
      <c r="A14" s="38" t="s">
        <v>176</v>
      </c>
      <c r="B14" s="24" t="s">
        <v>186</v>
      </c>
      <c r="C14" s="25" t="s">
        <v>10</v>
      </c>
      <c r="D14" s="26">
        <v>2</v>
      </c>
      <c r="E14" s="27"/>
      <c r="F14" s="27"/>
      <c r="G14" s="27"/>
    </row>
    <row r="15" spans="1:7" s="22" customFormat="1" ht="10.8" x14ac:dyDescent="0.2">
      <c r="A15" s="38" t="s">
        <v>177</v>
      </c>
      <c r="B15" s="24" t="s">
        <v>187</v>
      </c>
      <c r="C15" s="25" t="s">
        <v>10</v>
      </c>
      <c r="D15" s="26">
        <v>2</v>
      </c>
      <c r="E15" s="27"/>
      <c r="F15" s="27"/>
      <c r="G15" s="27"/>
    </row>
    <row r="16" spans="1:7" s="22" customFormat="1" ht="10.8" x14ac:dyDescent="0.2">
      <c r="A16" s="38" t="s">
        <v>178</v>
      </c>
      <c r="B16" s="24" t="s">
        <v>192</v>
      </c>
      <c r="C16" s="25" t="s">
        <v>10</v>
      </c>
      <c r="D16" s="26">
        <v>2</v>
      </c>
      <c r="E16" s="27"/>
      <c r="F16" s="27"/>
      <c r="G16" s="27"/>
    </row>
    <row r="17" spans="1:7" s="22" customFormat="1" ht="10.8" x14ac:dyDescent="0.2">
      <c r="A17" s="38" t="s">
        <v>179</v>
      </c>
      <c r="B17" s="24" t="s">
        <v>194</v>
      </c>
      <c r="C17" s="25" t="s">
        <v>10</v>
      </c>
      <c r="D17" s="26">
        <v>2</v>
      </c>
      <c r="E17" s="27"/>
      <c r="F17" s="27"/>
      <c r="G17" s="27"/>
    </row>
    <row r="18" spans="1:7" s="22" customFormat="1" ht="10.8" x14ac:dyDescent="0.2">
      <c r="A18" s="38" t="s">
        <v>180</v>
      </c>
      <c r="B18" s="24" t="s">
        <v>188</v>
      </c>
      <c r="C18" s="25" t="s">
        <v>10</v>
      </c>
      <c r="D18" s="26">
        <v>2</v>
      </c>
      <c r="E18" s="27"/>
      <c r="F18" s="27"/>
      <c r="G18" s="27"/>
    </row>
    <row r="19" spans="1:7" s="22" customFormat="1" ht="10.8" x14ac:dyDescent="0.2">
      <c r="A19" s="38" t="s">
        <v>181</v>
      </c>
      <c r="B19" s="24" t="s">
        <v>189</v>
      </c>
      <c r="C19" s="25" t="s">
        <v>10</v>
      </c>
      <c r="D19" s="26">
        <v>2</v>
      </c>
      <c r="E19" s="27"/>
      <c r="F19" s="27"/>
      <c r="G19" s="27"/>
    </row>
    <row r="20" spans="1:7" s="22" customFormat="1" ht="10.8" x14ac:dyDescent="0.2">
      <c r="A20" s="38" t="s">
        <v>182</v>
      </c>
      <c r="B20" s="24" t="s">
        <v>52</v>
      </c>
      <c r="C20" s="25" t="s">
        <v>10</v>
      </c>
      <c r="D20" s="26">
        <v>2</v>
      </c>
      <c r="E20" s="27"/>
      <c r="F20" s="27"/>
      <c r="G20" s="27"/>
    </row>
    <row r="21" spans="1:7" s="22" customFormat="1" ht="10.8" x14ac:dyDescent="0.2">
      <c r="A21" s="38" t="s">
        <v>183</v>
      </c>
      <c r="B21" s="24" t="s">
        <v>202</v>
      </c>
      <c r="C21" s="25" t="s">
        <v>10</v>
      </c>
      <c r="D21" s="26">
        <v>1</v>
      </c>
      <c r="E21" s="27"/>
      <c r="F21" s="27"/>
      <c r="G21" s="27"/>
    </row>
    <row r="22" spans="1:7" s="22" customFormat="1" ht="10.8" x14ac:dyDescent="0.2">
      <c r="A22" s="38" t="s">
        <v>157</v>
      </c>
      <c r="B22" s="24" t="s">
        <v>203</v>
      </c>
      <c r="C22" s="25" t="s">
        <v>10</v>
      </c>
      <c r="D22" s="26">
        <v>1</v>
      </c>
      <c r="E22" s="27"/>
      <c r="F22" s="27"/>
      <c r="G22" s="27"/>
    </row>
    <row r="23" spans="1:7" s="22" customFormat="1" ht="10.8" x14ac:dyDescent="0.2">
      <c r="A23" s="38" t="s">
        <v>158</v>
      </c>
      <c r="B23" s="24" t="s">
        <v>196</v>
      </c>
      <c r="C23" s="25" t="s">
        <v>10</v>
      </c>
      <c r="D23" s="26">
        <v>2</v>
      </c>
      <c r="E23" s="27"/>
      <c r="F23" s="27"/>
      <c r="G23" s="27"/>
    </row>
    <row r="24" spans="1:7" s="22" customFormat="1" ht="10.8" x14ac:dyDescent="0.2">
      <c r="A24" s="38" t="s">
        <v>159</v>
      </c>
      <c r="B24" s="24" t="s">
        <v>197</v>
      </c>
      <c r="C24" s="25" t="s">
        <v>10</v>
      </c>
      <c r="D24" s="26">
        <v>2</v>
      </c>
      <c r="E24" s="27"/>
      <c r="F24" s="27"/>
      <c r="G24" s="27"/>
    </row>
    <row r="25" spans="1:7" s="22" customFormat="1" ht="10.8" x14ac:dyDescent="0.2">
      <c r="A25" s="38" t="s">
        <v>160</v>
      </c>
      <c r="B25" s="24" t="s">
        <v>190</v>
      </c>
      <c r="C25" s="25" t="s">
        <v>10</v>
      </c>
      <c r="D25" s="26">
        <v>8</v>
      </c>
      <c r="E25" s="27"/>
      <c r="F25" s="27"/>
      <c r="G25" s="27"/>
    </row>
    <row r="26" spans="1:7" s="22" customFormat="1" ht="10.8" x14ac:dyDescent="0.2">
      <c r="A26" s="38" t="s">
        <v>161</v>
      </c>
      <c r="B26" s="24" t="s">
        <v>191</v>
      </c>
      <c r="C26" s="25" t="s">
        <v>10</v>
      </c>
      <c r="D26" s="26">
        <v>8</v>
      </c>
      <c r="E26" s="27"/>
      <c r="F26" s="27"/>
      <c r="G26" s="27"/>
    </row>
    <row r="27" spans="1:7" s="22" customFormat="1" ht="10.8" x14ac:dyDescent="0.2">
      <c r="A27" s="38" t="s">
        <v>162</v>
      </c>
      <c r="B27" s="24" t="s">
        <v>198</v>
      </c>
      <c r="C27" s="25" t="s">
        <v>10</v>
      </c>
      <c r="D27" s="26">
        <v>8</v>
      </c>
      <c r="E27" s="27"/>
      <c r="F27" s="27"/>
      <c r="G27" s="27"/>
    </row>
    <row r="28" spans="1:7" s="22" customFormat="1" ht="10.8" x14ac:dyDescent="0.2">
      <c r="A28" s="38" t="s">
        <v>163</v>
      </c>
      <c r="B28" s="24" t="s">
        <v>199</v>
      </c>
      <c r="C28" s="25" t="s">
        <v>10</v>
      </c>
      <c r="D28" s="26">
        <v>8</v>
      </c>
      <c r="E28" s="27"/>
      <c r="F28" s="27"/>
      <c r="G28" s="27"/>
    </row>
    <row r="29" spans="1:7" s="22" customFormat="1" ht="10.8" x14ac:dyDescent="0.2">
      <c r="A29" s="38" t="s">
        <v>164</v>
      </c>
      <c r="B29" s="24" t="s">
        <v>200</v>
      </c>
      <c r="C29" s="25" t="s">
        <v>10</v>
      </c>
      <c r="D29" s="26">
        <v>2</v>
      </c>
      <c r="E29" s="27"/>
      <c r="F29" s="27"/>
      <c r="G29" s="27"/>
    </row>
    <row r="30" spans="1:7" s="22" customFormat="1" ht="10.8" x14ac:dyDescent="0.2">
      <c r="A30" s="38" t="s">
        <v>165</v>
      </c>
      <c r="B30" s="24" t="s">
        <v>201</v>
      </c>
      <c r="C30" s="25" t="s">
        <v>10</v>
      </c>
      <c r="D30" s="26">
        <v>2</v>
      </c>
      <c r="E30" s="27"/>
      <c r="F30" s="27"/>
      <c r="G30" s="27"/>
    </row>
    <row r="31" spans="1:7" s="22" customFormat="1" ht="10.8" x14ac:dyDescent="0.2">
      <c r="A31" s="38" t="s">
        <v>166</v>
      </c>
      <c r="B31" s="24" t="s">
        <v>51</v>
      </c>
      <c r="C31" s="25" t="s">
        <v>25</v>
      </c>
      <c r="D31" s="26">
        <v>1.7</v>
      </c>
      <c r="E31" s="27"/>
      <c r="F31" s="27"/>
      <c r="G31" s="27"/>
    </row>
    <row r="32" spans="1:7" s="22" customFormat="1" ht="10.8" x14ac:dyDescent="0.2">
      <c r="A32" s="36"/>
      <c r="B32" s="28" t="s">
        <v>8</v>
      </c>
      <c r="C32" s="29"/>
      <c r="D32" s="20"/>
      <c r="E32" s="30"/>
      <c r="F32" s="27">
        <f>SUM(F10:F31)</f>
        <v>0</v>
      </c>
      <c r="G32" s="27">
        <f>SUM(G10:G31)</f>
        <v>0</v>
      </c>
    </row>
    <row r="33" spans="1:7" s="22" customFormat="1" ht="21.75" customHeight="1" x14ac:dyDescent="0.2">
      <c r="A33" s="36"/>
      <c r="B33" s="18" t="s">
        <v>54</v>
      </c>
      <c r="C33" s="19"/>
      <c r="D33" s="20"/>
      <c r="E33" s="21"/>
      <c r="F33" s="21"/>
      <c r="G33" s="23"/>
    </row>
    <row r="34" spans="1:7" s="22" customFormat="1" ht="10.8" x14ac:dyDescent="0.2">
      <c r="A34" s="38" t="s">
        <v>55</v>
      </c>
      <c r="B34" s="24" t="s">
        <v>95</v>
      </c>
      <c r="C34" s="25" t="s">
        <v>10</v>
      </c>
      <c r="D34" s="25" t="s">
        <v>140</v>
      </c>
      <c r="E34" s="27"/>
      <c r="F34" s="27"/>
      <c r="G34" s="27"/>
    </row>
    <row r="35" spans="1:7" s="22" customFormat="1" ht="10.8" x14ac:dyDescent="0.2">
      <c r="A35" s="38" t="s">
        <v>56</v>
      </c>
      <c r="B35" s="24" t="s">
        <v>96</v>
      </c>
      <c r="C35" s="25" t="s">
        <v>10</v>
      </c>
      <c r="D35" s="25" t="s">
        <v>140</v>
      </c>
      <c r="E35" s="27"/>
      <c r="F35" s="27"/>
      <c r="G35" s="27"/>
    </row>
    <row r="36" spans="1:7" s="22" customFormat="1" ht="10.8" x14ac:dyDescent="0.2">
      <c r="A36" s="38" t="s">
        <v>57</v>
      </c>
      <c r="B36" s="24" t="s">
        <v>97</v>
      </c>
      <c r="C36" s="25" t="s">
        <v>10</v>
      </c>
      <c r="D36" s="25" t="s">
        <v>204</v>
      </c>
      <c r="E36" s="27"/>
      <c r="F36" s="27"/>
      <c r="G36" s="27"/>
    </row>
    <row r="37" spans="1:7" s="22" customFormat="1" ht="10.8" x14ac:dyDescent="0.2">
      <c r="A37" s="38" t="s">
        <v>58</v>
      </c>
      <c r="B37" s="24" t="s">
        <v>98</v>
      </c>
      <c r="C37" s="25" t="s">
        <v>10</v>
      </c>
      <c r="D37" s="25" t="s">
        <v>204</v>
      </c>
      <c r="E37" s="27"/>
      <c r="F37" s="27"/>
      <c r="G37" s="27"/>
    </row>
    <row r="38" spans="1:7" s="22" customFormat="1" ht="10.8" x14ac:dyDescent="0.2">
      <c r="A38" s="38" t="s">
        <v>59</v>
      </c>
      <c r="B38" s="24" t="s">
        <v>133</v>
      </c>
      <c r="C38" s="25" t="s">
        <v>10</v>
      </c>
      <c r="D38" s="25" t="s">
        <v>204</v>
      </c>
      <c r="E38" s="27"/>
      <c r="F38" s="27"/>
      <c r="G38" s="27"/>
    </row>
    <row r="39" spans="1:7" s="22" customFormat="1" ht="10.8" x14ac:dyDescent="0.2">
      <c r="A39" s="38" t="s">
        <v>60</v>
      </c>
      <c r="B39" s="24" t="s">
        <v>134</v>
      </c>
      <c r="C39" s="25" t="s">
        <v>10</v>
      </c>
      <c r="D39" s="25" t="s">
        <v>204</v>
      </c>
      <c r="E39" s="27"/>
      <c r="F39" s="27"/>
      <c r="G39" s="27"/>
    </row>
    <row r="40" spans="1:7" s="22" customFormat="1" ht="10.8" x14ac:dyDescent="0.2">
      <c r="A40" s="38" t="s">
        <v>61</v>
      </c>
      <c r="B40" s="24" t="s">
        <v>205</v>
      </c>
      <c r="C40" s="25" t="s">
        <v>10</v>
      </c>
      <c r="D40" s="25" t="s">
        <v>135</v>
      </c>
      <c r="E40" s="27"/>
      <c r="F40" s="27"/>
      <c r="G40" s="27"/>
    </row>
    <row r="41" spans="1:7" s="22" customFormat="1" ht="10.8" x14ac:dyDescent="0.2">
      <c r="A41" s="38" t="s">
        <v>62</v>
      </c>
      <c r="B41" s="24" t="s">
        <v>206</v>
      </c>
      <c r="C41" s="25" t="s">
        <v>10</v>
      </c>
      <c r="D41" s="25" t="s">
        <v>135</v>
      </c>
      <c r="E41" s="27"/>
      <c r="F41" s="27"/>
      <c r="G41" s="27"/>
    </row>
    <row r="42" spans="1:7" s="22" customFormat="1" ht="10.8" x14ac:dyDescent="0.2">
      <c r="A42" s="38" t="s">
        <v>63</v>
      </c>
      <c r="B42" s="24" t="s">
        <v>168</v>
      </c>
      <c r="C42" s="25" t="s">
        <v>10</v>
      </c>
      <c r="D42" s="25" t="s">
        <v>142</v>
      </c>
      <c r="E42" s="27"/>
      <c r="F42" s="27"/>
      <c r="G42" s="27"/>
    </row>
    <row r="43" spans="1:7" s="22" customFormat="1" ht="10.8" x14ac:dyDescent="0.2">
      <c r="A43" s="38" t="s">
        <v>64</v>
      </c>
      <c r="B43" s="24" t="s">
        <v>167</v>
      </c>
      <c r="C43" s="25" t="s">
        <v>10</v>
      </c>
      <c r="D43" s="25" t="s">
        <v>142</v>
      </c>
      <c r="E43" s="27"/>
      <c r="F43" s="27"/>
      <c r="G43" s="27"/>
    </row>
    <row r="44" spans="1:7" s="22" customFormat="1" ht="10.8" x14ac:dyDescent="0.2">
      <c r="A44" s="38" t="s">
        <v>65</v>
      </c>
      <c r="B44" s="24" t="s">
        <v>208</v>
      </c>
      <c r="C44" s="25" t="s">
        <v>10</v>
      </c>
      <c r="D44" s="25" t="s">
        <v>142</v>
      </c>
      <c r="E44" s="27"/>
      <c r="F44" s="27"/>
      <c r="G44" s="27"/>
    </row>
    <row r="45" spans="1:7" s="22" customFormat="1" ht="10.8" x14ac:dyDescent="0.2">
      <c r="A45" s="38" t="s">
        <v>66</v>
      </c>
      <c r="B45" s="24" t="s">
        <v>207</v>
      </c>
      <c r="C45" s="25" t="s">
        <v>10</v>
      </c>
      <c r="D45" s="25" t="s">
        <v>142</v>
      </c>
      <c r="E45" s="27"/>
      <c r="F45" s="27"/>
      <c r="G45" s="27"/>
    </row>
    <row r="46" spans="1:7" s="22" customFormat="1" ht="10.8" x14ac:dyDescent="0.2">
      <c r="A46" s="38" t="s">
        <v>67</v>
      </c>
      <c r="B46" s="24" t="s">
        <v>136</v>
      </c>
      <c r="C46" s="25" t="s">
        <v>10</v>
      </c>
      <c r="D46" s="25" t="s">
        <v>135</v>
      </c>
      <c r="E46" s="27"/>
      <c r="F46" s="27"/>
      <c r="G46" s="27"/>
    </row>
    <row r="47" spans="1:7" s="22" customFormat="1" ht="10.8" x14ac:dyDescent="0.2">
      <c r="A47" s="38" t="s">
        <v>68</v>
      </c>
      <c r="B47" s="24" t="s">
        <v>137</v>
      </c>
      <c r="C47" s="25" t="s">
        <v>10</v>
      </c>
      <c r="D47" s="25" t="s">
        <v>135</v>
      </c>
      <c r="E47" s="27"/>
      <c r="F47" s="27"/>
      <c r="G47" s="27"/>
    </row>
    <row r="48" spans="1:7" s="22" customFormat="1" ht="10.8" x14ac:dyDescent="0.2">
      <c r="A48" s="38" t="s">
        <v>69</v>
      </c>
      <c r="B48" s="24" t="s">
        <v>146</v>
      </c>
      <c r="C48" s="25" t="s">
        <v>10</v>
      </c>
      <c r="D48" s="25" t="s">
        <v>132</v>
      </c>
      <c r="E48" s="27"/>
      <c r="F48" s="27"/>
      <c r="G48" s="27"/>
    </row>
    <row r="49" spans="1:7" s="22" customFormat="1" ht="10.8" x14ac:dyDescent="0.2">
      <c r="A49" s="38" t="s">
        <v>70</v>
      </c>
      <c r="B49" s="24" t="s">
        <v>145</v>
      </c>
      <c r="C49" s="25" t="s">
        <v>10</v>
      </c>
      <c r="D49" s="25" t="s">
        <v>132</v>
      </c>
      <c r="E49" s="27"/>
      <c r="F49" s="27"/>
      <c r="G49" s="27"/>
    </row>
    <row r="50" spans="1:7" s="22" customFormat="1" ht="10.8" x14ac:dyDescent="0.2">
      <c r="A50" s="38" t="s">
        <v>71</v>
      </c>
      <c r="B50" s="24" t="s">
        <v>209</v>
      </c>
      <c r="C50" s="25" t="s">
        <v>10</v>
      </c>
      <c r="D50" s="25" t="s">
        <v>108</v>
      </c>
      <c r="E50" s="27"/>
      <c r="F50" s="27"/>
      <c r="G50" s="27"/>
    </row>
    <row r="51" spans="1:7" s="22" customFormat="1" ht="10.8" x14ac:dyDescent="0.2">
      <c r="A51" s="38" t="s">
        <v>72</v>
      </c>
      <c r="B51" s="24" t="s">
        <v>210</v>
      </c>
      <c r="C51" s="25" t="s">
        <v>10</v>
      </c>
      <c r="D51" s="25" t="s">
        <v>108</v>
      </c>
      <c r="E51" s="27"/>
      <c r="F51" s="27"/>
      <c r="G51" s="27"/>
    </row>
    <row r="52" spans="1:7" s="22" customFormat="1" ht="10.8" x14ac:dyDescent="0.2">
      <c r="A52" s="38" t="s">
        <v>73</v>
      </c>
      <c r="B52" s="24" t="s">
        <v>138</v>
      </c>
      <c r="C52" s="25" t="s">
        <v>10</v>
      </c>
      <c r="D52" s="25">
        <v>1</v>
      </c>
      <c r="E52" s="27"/>
      <c r="F52" s="27"/>
      <c r="G52" s="27"/>
    </row>
    <row r="53" spans="1:7" s="22" customFormat="1" ht="10.8" x14ac:dyDescent="0.2">
      <c r="A53" s="38" t="s">
        <v>74</v>
      </c>
      <c r="B53" s="24" t="s">
        <v>139</v>
      </c>
      <c r="C53" s="25" t="s">
        <v>10</v>
      </c>
      <c r="D53" s="25">
        <v>1</v>
      </c>
      <c r="E53" s="27"/>
      <c r="F53" s="27"/>
      <c r="G53" s="27"/>
    </row>
    <row r="54" spans="1:7" s="22" customFormat="1" ht="10.8" x14ac:dyDescent="0.2">
      <c r="A54" s="38" t="s">
        <v>75</v>
      </c>
      <c r="B54" s="24" t="s">
        <v>213</v>
      </c>
      <c r="C54" s="25" t="s">
        <v>10</v>
      </c>
      <c r="D54" s="25" t="s">
        <v>132</v>
      </c>
      <c r="E54" s="27"/>
      <c r="F54" s="27"/>
      <c r="G54" s="27"/>
    </row>
    <row r="55" spans="1:7" s="22" customFormat="1" ht="10.8" x14ac:dyDescent="0.2">
      <c r="A55" s="38" t="s">
        <v>76</v>
      </c>
      <c r="B55" s="24" t="s">
        <v>225</v>
      </c>
      <c r="C55" s="25" t="s">
        <v>10</v>
      </c>
      <c r="D55" s="25" t="s">
        <v>132</v>
      </c>
      <c r="E55" s="27"/>
      <c r="F55" s="27"/>
      <c r="G55" s="27"/>
    </row>
    <row r="56" spans="1:7" s="22" customFormat="1" ht="10.8" x14ac:dyDescent="0.2">
      <c r="A56" s="38" t="s">
        <v>77</v>
      </c>
      <c r="B56" s="24" t="s">
        <v>219</v>
      </c>
      <c r="C56" s="25" t="s">
        <v>10</v>
      </c>
      <c r="D56" s="25" t="s">
        <v>142</v>
      </c>
      <c r="E56" s="27"/>
      <c r="F56" s="27"/>
      <c r="G56" s="27"/>
    </row>
    <row r="57" spans="1:7" s="22" customFormat="1" ht="10.8" x14ac:dyDescent="0.2">
      <c r="A57" s="38" t="s">
        <v>78</v>
      </c>
      <c r="B57" s="24" t="s">
        <v>220</v>
      </c>
      <c r="C57" s="25" t="s">
        <v>10</v>
      </c>
      <c r="D57" s="25" t="s">
        <v>142</v>
      </c>
      <c r="E57" s="27"/>
      <c r="F57" s="27"/>
      <c r="G57" s="27"/>
    </row>
    <row r="58" spans="1:7" s="22" customFormat="1" ht="10.8" x14ac:dyDescent="0.2">
      <c r="A58" s="38" t="s">
        <v>79</v>
      </c>
      <c r="B58" s="24" t="s">
        <v>211</v>
      </c>
      <c r="C58" s="25" t="s">
        <v>10</v>
      </c>
      <c r="D58" s="25" t="s">
        <v>108</v>
      </c>
      <c r="E58" s="27"/>
      <c r="F58" s="27"/>
      <c r="G58" s="27"/>
    </row>
    <row r="59" spans="1:7" s="22" customFormat="1" ht="10.8" x14ac:dyDescent="0.2">
      <c r="A59" s="38" t="s">
        <v>80</v>
      </c>
      <c r="B59" s="24" t="s">
        <v>212</v>
      </c>
      <c r="C59" s="25" t="s">
        <v>10</v>
      </c>
      <c r="D59" s="25" t="s">
        <v>108</v>
      </c>
      <c r="E59" s="27"/>
      <c r="F59" s="27"/>
      <c r="G59" s="27"/>
    </row>
    <row r="60" spans="1:7" s="22" customFormat="1" ht="10.8" x14ac:dyDescent="0.2">
      <c r="A60" s="38" t="s">
        <v>81</v>
      </c>
      <c r="B60" s="24" t="s">
        <v>99</v>
      </c>
      <c r="C60" s="25" t="s">
        <v>10</v>
      </c>
      <c r="D60" s="25" t="s">
        <v>214</v>
      </c>
      <c r="E60" s="27"/>
      <c r="F60" s="27"/>
      <c r="G60" s="27"/>
    </row>
    <row r="61" spans="1:7" s="22" customFormat="1" ht="10.8" x14ac:dyDescent="0.2">
      <c r="A61" s="38" t="s">
        <v>82</v>
      </c>
      <c r="B61" s="24" t="s">
        <v>100</v>
      </c>
      <c r="C61" s="25" t="s">
        <v>10</v>
      </c>
      <c r="D61" s="25" t="s">
        <v>214</v>
      </c>
      <c r="E61" s="27"/>
      <c r="F61" s="27"/>
      <c r="G61" s="27"/>
    </row>
    <row r="62" spans="1:7" s="22" customFormat="1" ht="10.8" x14ac:dyDescent="0.2">
      <c r="A62" s="38" t="s">
        <v>83</v>
      </c>
      <c r="B62" s="24" t="s">
        <v>101</v>
      </c>
      <c r="C62" s="25" t="s">
        <v>10</v>
      </c>
      <c r="D62" s="25" t="s">
        <v>215</v>
      </c>
      <c r="E62" s="27"/>
      <c r="F62" s="27"/>
      <c r="G62" s="27"/>
    </row>
    <row r="63" spans="1:7" s="22" customFormat="1" ht="10.8" x14ac:dyDescent="0.2">
      <c r="A63" s="38" t="s">
        <v>84</v>
      </c>
      <c r="B63" s="24" t="s">
        <v>144</v>
      </c>
      <c r="C63" s="25" t="s">
        <v>10</v>
      </c>
      <c r="D63" s="25" t="s">
        <v>140</v>
      </c>
      <c r="E63" s="27"/>
      <c r="F63" s="27"/>
      <c r="G63" s="27"/>
    </row>
    <row r="64" spans="1:7" s="22" customFormat="1" ht="10.8" x14ac:dyDescent="0.2">
      <c r="A64" s="38" t="s">
        <v>85</v>
      </c>
      <c r="B64" s="24" t="s">
        <v>141</v>
      </c>
      <c r="C64" s="25" t="s">
        <v>10</v>
      </c>
      <c r="D64" s="25" t="s">
        <v>143</v>
      </c>
      <c r="E64" s="27"/>
      <c r="F64" s="27"/>
      <c r="G64" s="27"/>
    </row>
    <row r="65" spans="1:7" s="22" customFormat="1" ht="10.8" x14ac:dyDescent="0.2">
      <c r="A65" s="38" t="s">
        <v>86</v>
      </c>
      <c r="B65" s="24" t="s">
        <v>216</v>
      </c>
      <c r="C65" s="25" t="s">
        <v>10</v>
      </c>
      <c r="D65" s="25" t="s">
        <v>108</v>
      </c>
      <c r="E65" s="27"/>
      <c r="F65" s="27"/>
      <c r="G65" s="27"/>
    </row>
    <row r="66" spans="1:7" s="22" customFormat="1" ht="10.8" x14ac:dyDescent="0.2">
      <c r="A66" s="38" t="s">
        <v>87</v>
      </c>
      <c r="B66" s="24" t="s">
        <v>102</v>
      </c>
      <c r="C66" s="25" t="s">
        <v>10</v>
      </c>
      <c r="D66" s="25" t="s">
        <v>140</v>
      </c>
      <c r="E66" s="27"/>
      <c r="F66" s="27"/>
      <c r="G66" s="27"/>
    </row>
    <row r="67" spans="1:7" s="22" customFormat="1" ht="10.8" x14ac:dyDescent="0.2">
      <c r="A67" s="38" t="s">
        <v>88</v>
      </c>
      <c r="B67" s="24" t="s">
        <v>103</v>
      </c>
      <c r="C67" s="25" t="s">
        <v>10</v>
      </c>
      <c r="D67" s="25" t="s">
        <v>140</v>
      </c>
      <c r="E67" s="27"/>
      <c r="F67" s="27"/>
      <c r="G67" s="27"/>
    </row>
    <row r="68" spans="1:7" s="22" customFormat="1" ht="10.8" x14ac:dyDescent="0.2">
      <c r="A68" s="38" t="s">
        <v>89</v>
      </c>
      <c r="B68" s="24" t="s">
        <v>104</v>
      </c>
      <c r="C68" s="25" t="s">
        <v>10</v>
      </c>
      <c r="D68" s="25" t="s">
        <v>217</v>
      </c>
      <c r="E68" s="27"/>
      <c r="F68" s="27"/>
      <c r="G68" s="27"/>
    </row>
    <row r="69" spans="1:7" s="22" customFormat="1" ht="10.8" x14ac:dyDescent="0.2">
      <c r="A69" s="38" t="s">
        <v>90</v>
      </c>
      <c r="B69" s="24" t="s">
        <v>218</v>
      </c>
      <c r="C69" s="25" t="s">
        <v>10</v>
      </c>
      <c r="D69" s="25" t="s">
        <v>217</v>
      </c>
      <c r="E69" s="27"/>
      <c r="F69" s="27"/>
      <c r="G69" s="27"/>
    </row>
    <row r="70" spans="1:7" s="22" customFormat="1" ht="10.8" x14ac:dyDescent="0.2">
      <c r="A70" s="38" t="s">
        <v>91</v>
      </c>
      <c r="B70" s="24" t="s">
        <v>105</v>
      </c>
      <c r="C70" s="25" t="s">
        <v>10</v>
      </c>
      <c r="D70" s="25" t="s">
        <v>215</v>
      </c>
      <c r="E70" s="27"/>
      <c r="F70" s="27"/>
      <c r="G70" s="27"/>
    </row>
    <row r="71" spans="1:7" s="22" customFormat="1" ht="10.8" x14ac:dyDescent="0.2">
      <c r="A71" s="38" t="s">
        <v>92</v>
      </c>
      <c r="B71" s="24" t="s">
        <v>106</v>
      </c>
      <c r="C71" s="25" t="s">
        <v>10</v>
      </c>
      <c r="D71" s="25" t="s">
        <v>215</v>
      </c>
      <c r="E71" s="27"/>
      <c r="F71" s="27"/>
      <c r="G71" s="27"/>
    </row>
    <row r="72" spans="1:7" s="22" customFormat="1" ht="10.8" x14ac:dyDescent="0.2">
      <c r="A72" s="38" t="s">
        <v>93</v>
      </c>
      <c r="B72" s="24" t="s">
        <v>107</v>
      </c>
      <c r="C72" s="25" t="s">
        <v>12</v>
      </c>
      <c r="D72" s="25" t="s">
        <v>142</v>
      </c>
      <c r="E72" s="27"/>
      <c r="F72" s="27"/>
      <c r="G72" s="27"/>
    </row>
    <row r="73" spans="1:7" s="22" customFormat="1" ht="10.8" x14ac:dyDescent="0.2">
      <c r="A73" s="38" t="s">
        <v>94</v>
      </c>
      <c r="B73" s="24" t="s">
        <v>51</v>
      </c>
      <c r="C73" s="25" t="s">
        <v>25</v>
      </c>
      <c r="D73" s="26">
        <v>1.7</v>
      </c>
      <c r="E73" s="27"/>
      <c r="F73" s="27"/>
      <c r="G73" s="27"/>
    </row>
    <row r="74" spans="1:7" s="22" customFormat="1" ht="10.8" x14ac:dyDescent="0.2">
      <c r="A74" s="36"/>
      <c r="B74" s="28" t="s">
        <v>8</v>
      </c>
      <c r="C74" s="29"/>
      <c r="D74" s="20"/>
      <c r="E74" s="30"/>
      <c r="F74" s="27">
        <f>SUM(F34:F73)</f>
        <v>0</v>
      </c>
      <c r="G74" s="27">
        <f t="shared" ref="G74" si="0">F74*1.2</f>
        <v>0</v>
      </c>
    </row>
    <row r="75" spans="1:7" s="22" customFormat="1" ht="21.6" customHeight="1" x14ac:dyDescent="0.2">
      <c r="A75" s="36"/>
      <c r="B75" s="18" t="s">
        <v>23</v>
      </c>
      <c r="C75" s="29"/>
      <c r="D75" s="20"/>
      <c r="E75" s="21"/>
      <c r="F75" s="21"/>
      <c r="G75" s="21"/>
    </row>
    <row r="76" spans="1:7" s="22" customFormat="1" ht="10.8" x14ac:dyDescent="0.2">
      <c r="A76" s="38" t="s">
        <v>109</v>
      </c>
      <c r="B76" s="24" t="s">
        <v>15</v>
      </c>
      <c r="C76" s="25" t="s">
        <v>11</v>
      </c>
      <c r="D76" s="26">
        <v>6</v>
      </c>
      <c r="E76" s="27"/>
      <c r="F76" s="27"/>
      <c r="G76" s="27"/>
    </row>
    <row r="77" spans="1:7" s="22" customFormat="1" ht="10.8" x14ac:dyDescent="0.2">
      <c r="A77" s="38" t="s">
        <v>110</v>
      </c>
      <c r="B77" s="24" t="s">
        <v>16</v>
      </c>
      <c r="C77" s="25" t="s">
        <v>11</v>
      </c>
      <c r="D77" s="26">
        <v>6</v>
      </c>
      <c r="E77" s="27"/>
      <c r="F77" s="27"/>
      <c r="G77" s="27"/>
    </row>
    <row r="78" spans="1:7" s="22" customFormat="1" ht="10.8" x14ac:dyDescent="0.2">
      <c r="A78" s="38" t="s">
        <v>111</v>
      </c>
      <c r="B78" s="24" t="s">
        <v>17</v>
      </c>
      <c r="C78" s="25" t="s">
        <v>11</v>
      </c>
      <c r="D78" s="26">
        <v>76</v>
      </c>
      <c r="E78" s="27"/>
      <c r="F78" s="27"/>
      <c r="G78" s="27"/>
    </row>
    <row r="79" spans="1:7" s="22" customFormat="1" ht="10.8" x14ac:dyDescent="0.2">
      <c r="A79" s="38" t="s">
        <v>112</v>
      </c>
      <c r="B79" s="24" t="s">
        <v>18</v>
      </c>
      <c r="C79" s="25" t="s">
        <v>11</v>
      </c>
      <c r="D79" s="26">
        <v>42</v>
      </c>
      <c r="E79" s="27"/>
      <c r="F79" s="27"/>
      <c r="G79" s="27"/>
    </row>
    <row r="80" spans="1:7" s="22" customFormat="1" ht="10.8" x14ac:dyDescent="0.2">
      <c r="A80" s="38" t="s">
        <v>113</v>
      </c>
      <c r="B80" s="24" t="s">
        <v>19</v>
      </c>
      <c r="C80" s="25" t="s">
        <v>11</v>
      </c>
      <c r="D80" s="26">
        <v>48</v>
      </c>
      <c r="E80" s="27"/>
      <c r="F80" s="27"/>
      <c r="G80" s="27"/>
    </row>
    <row r="81" spans="1:7" s="22" customFormat="1" ht="10.8" x14ac:dyDescent="0.2">
      <c r="A81" s="38" t="s">
        <v>114</v>
      </c>
      <c r="B81" s="24" t="s">
        <v>221</v>
      </c>
      <c r="C81" s="25" t="s">
        <v>11</v>
      </c>
      <c r="D81" s="26">
        <v>66</v>
      </c>
      <c r="E81" s="27"/>
      <c r="F81" s="27"/>
      <c r="G81" s="27"/>
    </row>
    <row r="82" spans="1:7" s="22" customFormat="1" ht="10.8" x14ac:dyDescent="0.2">
      <c r="A82" s="38" t="s">
        <v>115</v>
      </c>
      <c r="B82" s="24" t="s">
        <v>222</v>
      </c>
      <c r="C82" s="25" t="s">
        <v>11</v>
      </c>
      <c r="D82" s="26">
        <v>276</v>
      </c>
      <c r="E82" s="27"/>
      <c r="F82" s="27"/>
      <c r="G82" s="27"/>
    </row>
    <row r="83" spans="1:7" s="22" customFormat="1" ht="10.8" x14ac:dyDescent="0.2">
      <c r="A83" s="38" t="s">
        <v>116</v>
      </c>
      <c r="B83" s="24" t="s">
        <v>227</v>
      </c>
      <c r="C83" s="25" t="s">
        <v>11</v>
      </c>
      <c r="D83" s="26">
        <v>12</v>
      </c>
      <c r="E83" s="27"/>
      <c r="F83" s="27"/>
      <c r="G83" s="27"/>
    </row>
    <row r="84" spans="1:7" s="22" customFormat="1" ht="10.8" x14ac:dyDescent="0.2">
      <c r="A84" s="38" t="s">
        <v>117</v>
      </c>
      <c r="B84" s="24" t="s">
        <v>228</v>
      </c>
      <c r="C84" s="25" t="s">
        <v>11</v>
      </c>
      <c r="D84" s="26">
        <v>6</v>
      </c>
      <c r="E84" s="27"/>
      <c r="F84" s="27"/>
      <c r="G84" s="27"/>
    </row>
    <row r="85" spans="1:7" s="22" customFormat="1" ht="10.8" x14ac:dyDescent="0.2">
      <c r="A85" s="38" t="s">
        <v>118</v>
      </c>
      <c r="B85" s="24" t="s">
        <v>229</v>
      </c>
      <c r="C85" s="25" t="s">
        <v>11</v>
      </c>
      <c r="D85" s="26">
        <v>76</v>
      </c>
      <c r="E85" s="27"/>
      <c r="F85" s="27"/>
      <c r="G85" s="27"/>
    </row>
    <row r="86" spans="1:7" s="22" customFormat="1" ht="10.8" x14ac:dyDescent="0.2">
      <c r="A86" s="38" t="s">
        <v>119</v>
      </c>
      <c r="B86" s="24" t="s">
        <v>230</v>
      </c>
      <c r="C86" s="25" t="s">
        <v>11</v>
      </c>
      <c r="D86" s="26">
        <v>42</v>
      </c>
      <c r="E86" s="27"/>
      <c r="F86" s="27"/>
      <c r="G86" s="27"/>
    </row>
    <row r="87" spans="1:7" s="22" customFormat="1" ht="10.8" x14ac:dyDescent="0.2">
      <c r="A87" s="38" t="s">
        <v>120</v>
      </c>
      <c r="B87" s="24" t="s">
        <v>231</v>
      </c>
      <c r="C87" s="25" t="s">
        <v>11</v>
      </c>
      <c r="D87" s="26">
        <v>48</v>
      </c>
      <c r="E87" s="27"/>
      <c r="F87" s="27"/>
      <c r="G87" s="27"/>
    </row>
    <row r="88" spans="1:7" s="22" customFormat="1" ht="10.8" x14ac:dyDescent="0.2">
      <c r="A88" s="38" t="s">
        <v>121</v>
      </c>
      <c r="B88" s="24" t="s">
        <v>232</v>
      </c>
      <c r="C88" s="25" t="s">
        <v>11</v>
      </c>
      <c r="D88" s="26">
        <v>66</v>
      </c>
      <c r="E88" s="27"/>
      <c r="F88" s="27"/>
      <c r="G88" s="27"/>
    </row>
    <row r="89" spans="1:7" s="22" customFormat="1" ht="10.8" x14ac:dyDescent="0.2">
      <c r="A89" s="38" t="s">
        <v>122</v>
      </c>
      <c r="B89" s="24" t="s">
        <v>233</v>
      </c>
      <c r="C89" s="25" t="s">
        <v>11</v>
      </c>
      <c r="D89" s="26">
        <v>276</v>
      </c>
      <c r="E89" s="27"/>
      <c r="F89" s="27"/>
      <c r="G89" s="27"/>
    </row>
    <row r="90" spans="1:7" s="22" customFormat="1" ht="10.8" x14ac:dyDescent="0.2">
      <c r="A90" s="38" t="s">
        <v>123</v>
      </c>
      <c r="B90" s="24" t="s">
        <v>20</v>
      </c>
      <c r="C90" s="25" t="s">
        <v>11</v>
      </c>
      <c r="D90" s="26">
        <f>SUM(D76:D82)+20</f>
        <v>540</v>
      </c>
      <c r="E90" s="27"/>
      <c r="F90" s="27"/>
      <c r="G90" s="27"/>
    </row>
    <row r="91" spans="1:7" s="22" customFormat="1" ht="10.8" x14ac:dyDescent="0.2">
      <c r="A91" s="38" t="s">
        <v>124</v>
      </c>
      <c r="B91" s="24" t="s">
        <v>21</v>
      </c>
      <c r="C91" s="25" t="s">
        <v>11</v>
      </c>
      <c r="D91" s="26">
        <f>SUM(D76:D78)+D81+D82</f>
        <v>430</v>
      </c>
      <c r="E91" s="27"/>
      <c r="F91" s="27"/>
      <c r="G91" s="27"/>
    </row>
    <row r="92" spans="1:7" s="22" customFormat="1" ht="10.8" x14ac:dyDescent="0.2">
      <c r="A92" s="38" t="s">
        <v>125</v>
      </c>
      <c r="B92" s="24" t="s">
        <v>223</v>
      </c>
      <c r="C92" s="25" t="s">
        <v>11</v>
      </c>
      <c r="D92" s="26">
        <f>SUM(D79:D80)</f>
        <v>90</v>
      </c>
      <c r="E92" s="27"/>
      <c r="F92" s="27"/>
      <c r="G92" s="27"/>
    </row>
    <row r="93" spans="1:7" s="22" customFormat="1" ht="10.8" x14ac:dyDescent="0.2">
      <c r="A93" s="38" t="s">
        <v>126</v>
      </c>
      <c r="B93" s="24" t="s">
        <v>169</v>
      </c>
      <c r="C93" s="25" t="s">
        <v>10</v>
      </c>
      <c r="D93" s="26">
        <v>22</v>
      </c>
      <c r="E93" s="27"/>
      <c r="F93" s="27"/>
      <c r="G93" s="27"/>
    </row>
    <row r="94" spans="1:7" s="22" customFormat="1" ht="10.8" x14ac:dyDescent="0.2">
      <c r="A94" s="38" t="s">
        <v>127</v>
      </c>
      <c r="B94" s="24" t="s">
        <v>224</v>
      </c>
      <c r="C94" s="25" t="s">
        <v>10</v>
      </c>
      <c r="D94" s="26">
        <v>8</v>
      </c>
      <c r="E94" s="27"/>
      <c r="F94" s="27"/>
      <c r="G94" s="27"/>
    </row>
    <row r="95" spans="1:7" s="22" customFormat="1" ht="10.8" x14ac:dyDescent="0.2">
      <c r="A95" s="38" t="s">
        <v>128</v>
      </c>
      <c r="B95" s="24" t="s">
        <v>226</v>
      </c>
      <c r="C95" s="25" t="s">
        <v>25</v>
      </c>
      <c r="D95" s="26">
        <v>20</v>
      </c>
      <c r="E95" s="27"/>
      <c r="F95" s="27"/>
      <c r="G95" s="27"/>
    </row>
    <row r="96" spans="1:7" s="22" customFormat="1" ht="10.8" x14ac:dyDescent="0.2">
      <c r="A96" s="38" t="s">
        <v>129</v>
      </c>
      <c r="B96" s="24" t="s">
        <v>22</v>
      </c>
      <c r="C96" s="25" t="s">
        <v>12</v>
      </c>
      <c r="D96" s="26">
        <v>1</v>
      </c>
      <c r="E96" s="27"/>
      <c r="F96" s="27"/>
      <c r="G96" s="27"/>
    </row>
    <row r="97" spans="1:7" s="22" customFormat="1" ht="10.8" x14ac:dyDescent="0.2">
      <c r="A97" s="38" t="s">
        <v>130</v>
      </c>
      <c r="B97" s="24" t="s">
        <v>26</v>
      </c>
      <c r="C97" s="25" t="s">
        <v>11</v>
      </c>
      <c r="D97" s="26">
        <f>D77</f>
        <v>6</v>
      </c>
      <c r="E97" s="27"/>
      <c r="F97" s="27"/>
      <c r="G97" s="27"/>
    </row>
    <row r="98" spans="1:7" s="22" customFormat="1" ht="10.8" x14ac:dyDescent="0.2">
      <c r="A98" s="38" t="s">
        <v>131</v>
      </c>
      <c r="B98" s="24" t="s">
        <v>27</v>
      </c>
      <c r="C98" s="25" t="s">
        <v>11</v>
      </c>
      <c r="D98" s="26">
        <f>D78</f>
        <v>76</v>
      </c>
      <c r="E98" s="27"/>
      <c r="F98" s="27"/>
      <c r="G98" s="27"/>
    </row>
    <row r="99" spans="1:7" s="22" customFormat="1" ht="10.8" x14ac:dyDescent="0.2">
      <c r="A99" s="38" t="s">
        <v>234</v>
      </c>
      <c r="B99" s="24" t="s">
        <v>28</v>
      </c>
      <c r="C99" s="25" t="s">
        <v>11</v>
      </c>
      <c r="D99" s="26">
        <f>D79</f>
        <v>42</v>
      </c>
      <c r="E99" s="27"/>
      <c r="F99" s="27"/>
      <c r="G99" s="27"/>
    </row>
    <row r="100" spans="1:7" s="22" customFormat="1" ht="10.8" x14ac:dyDescent="0.2">
      <c r="A100" s="38" t="s">
        <v>235</v>
      </c>
      <c r="B100" s="24" t="s">
        <v>29</v>
      </c>
      <c r="C100" s="25" t="s">
        <v>11</v>
      </c>
      <c r="D100" s="26">
        <f>D80</f>
        <v>48</v>
      </c>
      <c r="E100" s="27"/>
      <c r="F100" s="27"/>
      <c r="G100" s="27"/>
    </row>
    <row r="101" spans="1:7" s="22" customFormat="1" ht="10.8" x14ac:dyDescent="0.2">
      <c r="A101" s="38" t="s">
        <v>236</v>
      </c>
      <c r="B101" s="24" t="s">
        <v>31</v>
      </c>
      <c r="C101" s="25" t="s">
        <v>30</v>
      </c>
      <c r="D101" s="26">
        <v>1</v>
      </c>
      <c r="E101" s="27"/>
      <c r="F101" s="27"/>
      <c r="G101" s="27"/>
    </row>
    <row r="102" spans="1:7" s="22" customFormat="1" ht="10.8" x14ac:dyDescent="0.2">
      <c r="A102" s="38" t="s">
        <v>237</v>
      </c>
      <c r="B102" s="24" t="s">
        <v>32</v>
      </c>
      <c r="C102" s="25" t="s">
        <v>13</v>
      </c>
      <c r="D102" s="26">
        <v>5</v>
      </c>
      <c r="E102" s="27"/>
      <c r="F102" s="27"/>
      <c r="G102" s="27"/>
    </row>
    <row r="103" spans="1:7" s="22" customFormat="1" ht="10.8" x14ac:dyDescent="0.2">
      <c r="A103" s="38" t="s">
        <v>238</v>
      </c>
      <c r="B103" s="24" t="s">
        <v>33</v>
      </c>
      <c r="C103" s="25" t="s">
        <v>11</v>
      </c>
      <c r="D103" s="26">
        <f>SUM(D97:D100)</f>
        <v>172</v>
      </c>
      <c r="E103" s="27"/>
      <c r="F103" s="27"/>
      <c r="G103" s="27"/>
    </row>
    <row r="104" spans="1:7" s="22" customFormat="1" ht="10.8" x14ac:dyDescent="0.2">
      <c r="A104" s="38" t="s">
        <v>239</v>
      </c>
      <c r="B104" s="24" t="s">
        <v>40</v>
      </c>
      <c r="C104" s="25" t="s">
        <v>11</v>
      </c>
      <c r="D104" s="26">
        <f>SUM(D97:D100)</f>
        <v>172</v>
      </c>
      <c r="E104" s="27"/>
      <c r="F104" s="27"/>
      <c r="G104" s="27"/>
    </row>
    <row r="105" spans="1:7" s="22" customFormat="1" ht="10.8" x14ac:dyDescent="0.2">
      <c r="A105" s="38" t="s">
        <v>240</v>
      </c>
      <c r="B105" s="24" t="s">
        <v>24</v>
      </c>
      <c r="C105" s="25" t="s">
        <v>25</v>
      </c>
      <c r="D105" s="26">
        <v>1.8</v>
      </c>
      <c r="E105" s="27"/>
      <c r="F105" s="27"/>
      <c r="G105" s="27"/>
    </row>
    <row r="106" spans="1:7" s="22" customFormat="1" ht="10.8" x14ac:dyDescent="0.2">
      <c r="A106" s="45"/>
      <c r="B106" s="24"/>
      <c r="C106" s="25"/>
      <c r="D106" s="26"/>
      <c r="E106" s="27"/>
      <c r="F106" s="27"/>
      <c r="G106" s="27"/>
    </row>
    <row r="107" spans="1:7" s="22" customFormat="1" ht="10.8" hidden="1" x14ac:dyDescent="0.2">
      <c r="A107" s="45" t="s">
        <v>47</v>
      </c>
      <c r="B107" s="24"/>
      <c r="C107" s="25"/>
      <c r="D107" s="26">
        <v>0</v>
      </c>
      <c r="E107" s="27" t="e">
        <f>IF(ISBLANK($D107),"",CEILING((#REF!*(1+#REF!)),0.1))</f>
        <v>#REF!</v>
      </c>
      <c r="F107" s="27"/>
      <c r="G107" s="27"/>
    </row>
    <row r="108" spans="1:7" s="22" customFormat="1" ht="10.8" x14ac:dyDescent="0.2">
      <c r="A108" s="36"/>
      <c r="B108" s="28" t="s">
        <v>8</v>
      </c>
      <c r="C108" s="29"/>
      <c r="D108" s="20"/>
      <c r="E108" s="30"/>
      <c r="F108" s="27">
        <f>SUM(F76:F107)</f>
        <v>0</v>
      </c>
      <c r="G108" s="27">
        <f>SUM(G76:G107)</f>
        <v>0</v>
      </c>
    </row>
    <row r="109" spans="1:7" s="22" customFormat="1" ht="21.75" customHeight="1" x14ac:dyDescent="0.2">
      <c r="A109" s="36"/>
      <c r="B109" s="28" t="s">
        <v>41</v>
      </c>
      <c r="C109" s="29"/>
      <c r="D109" s="20"/>
      <c r="E109" s="21"/>
      <c r="F109" s="21"/>
      <c r="G109" s="21"/>
    </row>
    <row r="110" spans="1:7" s="22" customFormat="1" ht="10.8" x14ac:dyDescent="0.2">
      <c r="A110" s="38" t="s">
        <v>147</v>
      </c>
      <c r="B110" s="24" t="s">
        <v>34</v>
      </c>
      <c r="C110" s="25" t="s">
        <v>35</v>
      </c>
      <c r="D110" s="26">
        <v>48</v>
      </c>
      <c r="E110" s="27"/>
      <c r="F110" s="27"/>
      <c r="G110" s="27"/>
    </row>
    <row r="111" spans="1:7" s="22" customFormat="1" ht="10.8" x14ac:dyDescent="0.2">
      <c r="A111" s="38" t="s">
        <v>148</v>
      </c>
      <c r="B111" s="24" t="s">
        <v>36</v>
      </c>
      <c r="C111" s="25" t="s">
        <v>35</v>
      </c>
      <c r="D111" s="26">
        <v>72</v>
      </c>
      <c r="E111" s="27"/>
      <c r="F111" s="27"/>
      <c r="G111" s="27"/>
    </row>
    <row r="112" spans="1:7" s="22" customFormat="1" ht="10.8" x14ac:dyDescent="0.2">
      <c r="A112" s="38" t="s">
        <v>149</v>
      </c>
      <c r="B112" s="24" t="s">
        <v>44</v>
      </c>
      <c r="C112" s="25" t="s">
        <v>35</v>
      </c>
      <c r="D112" s="26">
        <v>20</v>
      </c>
      <c r="E112" s="27"/>
      <c r="F112" s="27"/>
      <c r="G112" s="27"/>
    </row>
    <row r="113" spans="1:9" s="22" customFormat="1" ht="10.8" x14ac:dyDescent="0.2">
      <c r="A113" s="38" t="s">
        <v>150</v>
      </c>
      <c r="B113" s="24" t="s">
        <v>37</v>
      </c>
      <c r="C113" s="25" t="s">
        <v>35</v>
      </c>
      <c r="D113" s="26">
        <v>36</v>
      </c>
      <c r="E113" s="27"/>
      <c r="F113" s="27"/>
      <c r="G113" s="27"/>
    </row>
    <row r="114" spans="1:9" s="22" customFormat="1" ht="10.8" x14ac:dyDescent="0.2">
      <c r="A114" s="38" t="s">
        <v>151</v>
      </c>
      <c r="B114" s="24" t="s">
        <v>38</v>
      </c>
      <c r="C114" s="25" t="s">
        <v>12</v>
      </c>
      <c r="D114" s="26">
        <v>1</v>
      </c>
      <c r="E114" s="27"/>
      <c r="F114" s="27"/>
      <c r="G114" s="27"/>
    </row>
    <row r="115" spans="1:9" s="22" customFormat="1" ht="10.8" x14ac:dyDescent="0.2">
      <c r="A115" s="38" t="s">
        <v>152</v>
      </c>
      <c r="B115" s="24" t="s">
        <v>45</v>
      </c>
      <c r="C115" s="25" t="s">
        <v>10</v>
      </c>
      <c r="D115" s="26">
        <v>1</v>
      </c>
      <c r="E115" s="27"/>
      <c r="F115" s="27"/>
      <c r="G115" s="27"/>
    </row>
    <row r="116" spans="1:9" s="22" customFormat="1" ht="10.8" x14ac:dyDescent="0.2">
      <c r="A116" s="38" t="s">
        <v>153</v>
      </c>
      <c r="B116" s="24" t="s">
        <v>39</v>
      </c>
      <c r="C116" s="25" t="s">
        <v>12</v>
      </c>
      <c r="D116" s="26">
        <v>1</v>
      </c>
      <c r="E116" s="27"/>
      <c r="F116" s="27"/>
      <c r="G116" s="27"/>
    </row>
    <row r="117" spans="1:9" s="22" customFormat="1" ht="10.8" x14ac:dyDescent="0.2">
      <c r="A117" s="38" t="s">
        <v>154</v>
      </c>
      <c r="B117" s="24" t="s">
        <v>42</v>
      </c>
      <c r="C117" s="25" t="s">
        <v>25</v>
      </c>
      <c r="D117" s="26">
        <v>1</v>
      </c>
      <c r="E117" s="27"/>
      <c r="F117" s="27"/>
      <c r="G117" s="27"/>
    </row>
    <row r="118" spans="1:9" s="22" customFormat="1" ht="10.8" x14ac:dyDescent="0.2">
      <c r="A118" s="38" t="s">
        <v>155</v>
      </c>
      <c r="B118" s="24" t="s">
        <v>43</v>
      </c>
      <c r="C118" s="25" t="s">
        <v>12</v>
      </c>
      <c r="D118" s="26">
        <v>1</v>
      </c>
      <c r="E118" s="27"/>
      <c r="F118" s="27"/>
      <c r="G118" s="27"/>
    </row>
    <row r="119" spans="1:9" s="22" customFormat="1" ht="10.8" x14ac:dyDescent="0.2">
      <c r="A119" s="38" t="s">
        <v>156</v>
      </c>
      <c r="B119" s="24" t="s">
        <v>46</v>
      </c>
      <c r="C119" s="25" t="s">
        <v>12</v>
      </c>
      <c r="D119" s="26">
        <v>1</v>
      </c>
      <c r="E119" s="27"/>
      <c r="F119" s="27"/>
      <c r="G119" s="27"/>
    </row>
    <row r="120" spans="1:9" s="22" customFormat="1" ht="10.8" x14ac:dyDescent="0.2">
      <c r="A120" s="38"/>
      <c r="B120" s="24"/>
      <c r="C120" s="25"/>
      <c r="D120" s="26"/>
      <c r="E120" s="27"/>
      <c r="F120" s="27"/>
      <c r="G120" s="27"/>
    </row>
    <row r="121" spans="1:9" s="22" customFormat="1" ht="10.8" hidden="1" x14ac:dyDescent="0.2">
      <c r="A121" s="45" t="s">
        <v>48</v>
      </c>
      <c r="B121" s="24"/>
      <c r="C121" s="25"/>
      <c r="D121" s="26">
        <v>0</v>
      </c>
      <c r="E121" s="27" t="e">
        <f>IF(ISBLANK($D121),"",CEILING((#REF!*(1+#REF!)),0.1))</f>
        <v>#REF!</v>
      </c>
      <c r="F121" s="27"/>
      <c r="G121" s="27"/>
    </row>
    <row r="122" spans="1:9" s="22" customFormat="1" ht="10.8" x14ac:dyDescent="0.2">
      <c r="A122" s="36"/>
      <c r="B122" s="28" t="s">
        <v>8</v>
      </c>
      <c r="C122" s="29"/>
      <c r="D122" s="20"/>
      <c r="E122" s="30"/>
      <c r="F122" s="27">
        <f>SUM(F110:F121)</f>
        <v>0</v>
      </c>
      <c r="G122" s="27">
        <f>SUM(G110:G121)</f>
        <v>0</v>
      </c>
    </row>
    <row r="123" spans="1:9" s="22" customFormat="1" ht="10.8" x14ac:dyDescent="0.2">
      <c r="A123" s="36"/>
      <c r="B123" s="31"/>
      <c r="C123" s="32"/>
      <c r="D123" s="33"/>
      <c r="E123" s="30"/>
      <c r="F123" s="34"/>
      <c r="G123" s="34"/>
      <c r="I123" s="35"/>
    </row>
    <row r="124" spans="1:9" s="22" customFormat="1" ht="10.8" x14ac:dyDescent="0.2">
      <c r="A124" s="36"/>
      <c r="C124" s="36"/>
      <c r="D124" s="33"/>
      <c r="E124" s="21"/>
      <c r="F124" s="21"/>
      <c r="G124" s="21"/>
      <c r="I124" s="35"/>
    </row>
    <row r="125" spans="1:9" s="22" customFormat="1" x14ac:dyDescent="0.25">
      <c r="A125" s="36"/>
      <c r="B125" s="37" t="s">
        <v>9</v>
      </c>
      <c r="C125" s="32"/>
      <c r="D125" s="33"/>
      <c r="E125" s="21"/>
      <c r="F125" s="21"/>
      <c r="G125" s="21"/>
      <c r="I125" s="35"/>
    </row>
    <row r="126" spans="1:9" s="22" customFormat="1" ht="10.8" x14ac:dyDescent="0.2">
      <c r="A126" s="45">
        <v>1</v>
      </c>
      <c r="B126" s="44" t="s">
        <v>53</v>
      </c>
      <c r="C126" s="38"/>
      <c r="D126" s="39"/>
      <c r="E126" s="27"/>
      <c r="F126" s="40">
        <f>F32</f>
        <v>0</v>
      </c>
      <c r="G126" s="40">
        <f>G32</f>
        <v>0</v>
      </c>
      <c r="I126" s="35"/>
    </row>
    <row r="127" spans="1:9" s="22" customFormat="1" ht="10.8" x14ac:dyDescent="0.2">
      <c r="A127" s="45">
        <v>2</v>
      </c>
      <c r="B127" s="44" t="s">
        <v>54</v>
      </c>
      <c r="C127" s="38"/>
      <c r="D127" s="39"/>
      <c r="E127" s="27"/>
      <c r="F127" s="40">
        <f>F74</f>
        <v>0</v>
      </c>
      <c r="G127" s="40">
        <f>G74</f>
        <v>0</v>
      </c>
      <c r="I127" s="35"/>
    </row>
    <row r="128" spans="1:9" s="22" customFormat="1" ht="10.8" x14ac:dyDescent="0.2">
      <c r="A128" s="45">
        <v>3</v>
      </c>
      <c r="B128" s="44" t="s">
        <v>23</v>
      </c>
      <c r="C128" s="38"/>
      <c r="D128" s="39"/>
      <c r="E128" s="27"/>
      <c r="F128" s="40">
        <f>F108</f>
        <v>0</v>
      </c>
      <c r="G128" s="40">
        <f>G108</f>
        <v>0</v>
      </c>
      <c r="I128" s="35"/>
    </row>
    <row r="129" spans="1:9" s="22" customFormat="1" ht="10.8" x14ac:dyDescent="0.2">
      <c r="A129" s="45">
        <v>4</v>
      </c>
      <c r="B129" s="43" t="s">
        <v>41</v>
      </c>
      <c r="C129" s="38"/>
      <c r="D129" s="39"/>
      <c r="E129" s="27"/>
      <c r="F129" s="40">
        <f>F122</f>
        <v>0</v>
      </c>
      <c r="G129" s="40">
        <f>G122</f>
        <v>0</v>
      </c>
      <c r="I129" s="35"/>
    </row>
    <row r="130" spans="1:9" x14ac:dyDescent="0.25">
      <c r="B130" s="37" t="s">
        <v>8</v>
      </c>
      <c r="C130" s="41"/>
      <c r="E130" s="10"/>
      <c r="F130" s="42">
        <f>SUM(F126:F129)</f>
        <v>0</v>
      </c>
      <c r="G130" s="42">
        <f>SUM(G126:G129)</f>
        <v>0</v>
      </c>
    </row>
  </sheetData>
  <mergeCells count="2">
    <mergeCell ref="A2:G2"/>
    <mergeCell ref="E4:G4"/>
  </mergeCells>
  <pageMargins left="0.47244094488188981" right="0.39370078740157483" top="0.47244094488188981" bottom="0.47244094488188981" header="0.15748031496062992" footer="0.51181102362204722"/>
  <pageSetup paperSize="9" scale="92" orientation="landscape" r:id="rId1"/>
  <headerFooter alignWithMargins="0"/>
  <rowBreaks count="4" manualBreakCount="4">
    <brk id="32" max="16383" man="1"/>
    <brk id="74" max="16383" man="1"/>
    <brk id="108" max="16383" man="1"/>
    <brk id="12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betak</dc:creator>
  <cp:lastModifiedBy>Gabriela Karnižová</cp:lastModifiedBy>
  <cp:lastPrinted>2023-10-25T07:35:47Z</cp:lastPrinted>
  <dcterms:created xsi:type="dcterms:W3CDTF">2021-04-13T05:17:56Z</dcterms:created>
  <dcterms:modified xsi:type="dcterms:W3CDTF">2023-11-21T11:16:43Z</dcterms:modified>
</cp:coreProperties>
</file>