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9-2023\"/>
    </mc:Choice>
  </mc:AlternateContent>
  <bookViews>
    <workbookView xWindow="-120" yWindow="-120" windowWidth="29040" windowHeight="15990" tabRatio="887"/>
  </bookViews>
  <sheets>
    <sheet name="Zoznam pripravkov" sheetId="136" r:id="rId1"/>
  </sheets>
  <definedNames>
    <definedName name="_xlnm.Print_Area" localSheetId="0">'Zoznam pripravkov'!$A$1:$H$36</definedName>
  </definedNames>
  <calcPr calcId="162913"/>
</workbook>
</file>

<file path=xl/calcChain.xml><?xml version="1.0" encoding="utf-8"?>
<calcChain xmlns="http://schemas.openxmlformats.org/spreadsheetml/2006/main">
  <c r="E35" i="136" l="1"/>
  <c r="G35" i="136"/>
  <c r="F35" i="136"/>
  <c r="E16" i="136"/>
  <c r="F16" i="136" s="1"/>
  <c r="E12" i="136"/>
  <c r="F12" i="136" s="1"/>
  <c r="E24" i="136"/>
  <c r="F24" i="136" s="1"/>
  <c r="G24" i="136" s="1"/>
  <c r="E13" i="136"/>
  <c r="F13" i="136" s="1"/>
  <c r="G13" i="136" s="1"/>
  <c r="E14" i="136"/>
  <c r="F14" i="136" s="1"/>
  <c r="G14" i="136" s="1"/>
  <c r="E15" i="136"/>
  <c r="F15" i="136" s="1"/>
  <c r="G15" i="136" s="1"/>
  <c r="G16" i="136" l="1"/>
  <c r="G12" i="136"/>
  <c r="E8" i="136"/>
  <c r="E7" i="136"/>
  <c r="E9" i="136"/>
  <c r="E10" i="136"/>
  <c r="E11" i="136"/>
  <c r="E4" i="136" l="1"/>
  <c r="F4" i="136" s="1"/>
  <c r="G4" i="136" s="1"/>
  <c r="E5" i="136"/>
  <c r="F7" i="136"/>
  <c r="G7" i="136" s="1"/>
  <c r="F10" i="136"/>
  <c r="G10" i="136" s="1"/>
  <c r="E17" i="136"/>
  <c r="E19" i="136"/>
  <c r="E20" i="136"/>
  <c r="F20" i="136" s="1"/>
  <c r="G20" i="136" s="1"/>
  <c r="E21" i="136"/>
  <c r="F21" i="136" s="1"/>
  <c r="G21" i="136" s="1"/>
  <c r="E22" i="136"/>
  <c r="E25" i="136"/>
  <c r="E26" i="136"/>
  <c r="F26" i="136" s="1"/>
  <c r="G26" i="136" s="1"/>
  <c r="E27" i="136"/>
  <c r="E28" i="136"/>
  <c r="F28" i="136" s="1"/>
  <c r="G28" i="136" s="1"/>
  <c r="E30" i="136"/>
  <c r="E31" i="136"/>
  <c r="E33" i="136"/>
  <c r="F31" i="136" l="1"/>
  <c r="G31" i="136" s="1"/>
  <c r="F22" i="136"/>
  <c r="G22" i="136" s="1"/>
  <c r="F5" i="136"/>
  <c r="G5" i="136" s="1"/>
  <c r="F11" i="136"/>
  <c r="G11" i="136" s="1"/>
  <c r="F19" i="136"/>
  <c r="G19" i="136" s="1"/>
  <c r="F30" i="136"/>
  <c r="G30" i="136" s="1"/>
  <c r="F27" i="136"/>
  <c r="G27" i="136" s="1"/>
  <c r="F9" i="136"/>
  <c r="G9" i="136" s="1"/>
  <c r="F17" i="136"/>
  <c r="G17" i="136" s="1"/>
  <c r="F8" i="136"/>
  <c r="G8" i="136" s="1"/>
  <c r="F33" i="136"/>
  <c r="G33" i="136" s="1"/>
  <c r="F25" i="136"/>
  <c r="G25" i="136" s="1"/>
</calcChain>
</file>

<file path=xl/sharedStrings.xml><?xml version="1.0" encoding="utf-8"?>
<sst xmlns="http://schemas.openxmlformats.org/spreadsheetml/2006/main" count="65" uniqueCount="65">
  <si>
    <t>Insekticídy</t>
  </si>
  <si>
    <t>Herbicídy</t>
  </si>
  <si>
    <t>Roundup Biaktiv</t>
  </si>
  <si>
    <t>Feromóny</t>
  </si>
  <si>
    <t>Chalcoprax</t>
  </si>
  <si>
    <t>Pheroprax A</t>
  </si>
  <si>
    <t>XL – Ecolure</t>
  </si>
  <si>
    <t>Repelenty</t>
  </si>
  <si>
    <t>Scolycid</t>
  </si>
  <si>
    <t>ID - Ecolure</t>
  </si>
  <si>
    <t>Hnojivá (kg)</t>
  </si>
  <si>
    <t>PC Ecolure tubus</t>
  </si>
  <si>
    <t>Iné prípravky</t>
  </si>
  <si>
    <t>IT Ecolure tubus</t>
  </si>
  <si>
    <t>IT Ecolure Mega tubus</t>
  </si>
  <si>
    <t>PCIT Ecolure Tubus</t>
  </si>
  <si>
    <t>Theyson lapač</t>
  </si>
  <si>
    <t>Theyson korýtka</t>
  </si>
  <si>
    <t>Popis - účinná látka</t>
  </si>
  <si>
    <t>Lambda-cyhalothrin, 50 g.l-1</t>
  </si>
  <si>
    <t>Lambda-Cyhalothrin (50,000 g/l)</t>
  </si>
  <si>
    <t>Chalcogran methyl (2E,4Z)-2,4-dekadienoát</t>
  </si>
  <si>
    <t>ipsdienol 1,5 % hm</t>
  </si>
  <si>
    <t>S-cis verbenol 3,3 % hm náplň 4,5 ml T</t>
  </si>
  <si>
    <t>S-cis verbenol 3,3 % hm náplň 6,5 ml TM</t>
  </si>
  <si>
    <t>chalcogran 4,0 % hm náplň 4,5 ml T</t>
  </si>
  <si>
    <t>(S)-cis-verbenol 3,2 %+chalcogran 1,0 % náplň 4,5 ml T</t>
  </si>
  <si>
    <t>ipsdienol 3,56 g/kg+S-cis-verbenol 35,59 g/kg</t>
  </si>
  <si>
    <t xml:space="preserve">lineatín 0,9 % </t>
  </si>
  <si>
    <t>štrbinový lapač</t>
  </si>
  <si>
    <t>korýtko do štrbinového lapača</t>
  </si>
  <si>
    <t>Propaquizafop 100g/L</t>
  </si>
  <si>
    <t>fluroxypyr 20g/l+triclopyr 60g/l</t>
  </si>
  <si>
    <t>glyphosate 360g/L+vodohospodárská štúdia 
pre vodné plochy</t>
  </si>
  <si>
    <t>Quartz sand (251,000 g/kg)</t>
  </si>
  <si>
    <t>Vinyl-acetátová disperzia (450,000 g/kg)</t>
  </si>
  <si>
    <t>bazic Violet10 2% + ethanol 72%</t>
  </si>
  <si>
    <t>glyphosate 360 g/l</t>
  </si>
  <si>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</si>
  <si>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</si>
  <si>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</si>
  <si>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</si>
  <si>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</si>
  <si>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</si>
  <si>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</si>
  <si>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Ovčí tuk 64,6 g/l</t>
  </si>
  <si>
    <t>Karate Zeon</t>
  </si>
  <si>
    <t>Vaztak Pro</t>
  </si>
  <si>
    <t xml:space="preserve">PC Ecolure Mega tubus </t>
  </si>
  <si>
    <t>chalcogran 4,0 % hm náplň 6,5 ml T</t>
  </si>
  <si>
    <t>Agil 100</t>
  </si>
  <si>
    <t>Garlon New</t>
  </si>
  <si>
    <t>Roundup  Klasik pro</t>
  </si>
  <si>
    <t>Cervacol Extra*</t>
  </si>
  <si>
    <t>Sanatex VS*</t>
  </si>
  <si>
    <t>WAM</t>
  </si>
  <si>
    <t>Quartz sand (300,000 g/kg)</t>
  </si>
  <si>
    <t>TRICO</t>
  </si>
  <si>
    <t>Duftzaun (pach. ohradník)</t>
  </si>
  <si>
    <t>Geraniol CAS 106-24-1, 2-(1-Hydroxy-1-methylethyl)-
5-methylcyclohexanol Cas 42822-86-6</t>
  </si>
  <si>
    <t>Tubus Mercata-plastový obal</t>
  </si>
  <si>
    <t>plastový obal</t>
  </si>
  <si>
    <t>Terra Cotem Universa</t>
  </si>
  <si>
    <t>Fyzikálny pôdny kondicionér určený k zvýšeniu vodnej a živnej 
kapacite pôd. Podporuje rozvoj koreňov, rast rastlín...</t>
  </si>
  <si>
    <t>Časť "A": Množstvá na odber prípravkov na ochranu lesa a pestovateľskú činnosť
(Odštepné závody okrem Semenoles)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</si>
</sst>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/>
    <xf numFmtId="0" fontId="5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4" fontId="3" fillId="3" borderId="1" xfId="0" applyNumberFormat="1" applyFont="1" applyFill="1" applyBorder="1"/>
    <xf numFmtId="4" fontId="3" fillId="0" borderId="1" xfId="0" applyNumberFormat="1" applyFont="1" applyBorder="1"/>
    <xf numFmtId="4" fontId="3" fillId="0" borderId="7" xfId="0" applyNumberFormat="1" applyFont="1" applyBorder="1"/>
    <xf numFmtId="0" fontId="3" fillId="0" borderId="0" xfId="0" applyFont="1"/>
    <xf numFmtId="0" fontId="6" fillId="0" borderId="1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0" fontId="6" fillId="4" borderId="2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4" borderId="7" xfId="0" applyFont="1" applyFill="1" applyBorder="1" applyAlignment="1">
      <alignment vertical="top"/>
    </xf>
    <xf numFmtId="0" fontId="3" fillId="2" borderId="2" xfId="0" applyFont="1" applyFill="1" applyBorder="1"/>
    <xf numFmtId="0" fontId="3" fillId="2" borderId="1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wrapText="1"/>
    </xf>
    <xf numFmtId="4" fontId="3" fillId="3" borderId="9" xfId="0" applyNumberFormat="1" applyFont="1" applyFill="1" applyBorder="1"/>
    <xf numFmtId="4" fontId="3" fillId="0" borderId="9" xfId="0" applyNumberFormat="1" applyFont="1" applyBorder="1"/>
    <xf numFmtId="4" fontId="3" fillId="0" borderId="15" xfId="0" applyNumberFormat="1" applyFont="1" applyBorder="1"/>
    <xf numFmtId="3" fontId="3" fillId="0" borderId="1" xfId="0" applyNumberFormat="1" applyFont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3" fontId="3" fillId="0" borderId="9" xfId="0" applyNumberFormat="1" applyFont="1" applyBorder="1" applyAlignment="1">
      <alignment horizontal="center" vertical="top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view="pageBreakPreview" zoomScaleNormal="90" zoomScaleSheetLayoutView="100" workbookViewId="0">
      <selection activeCell="B2" sqref="B2"/>
    </sheetView>
  </sheetViews>
  <sheetFormatPr defaultRowHeight="12.75" x14ac:dyDescent="0.2"/>
  <cols>
    <col min="1" max="1" width="25" style="1" bestFit="1" customWidth="1"/>
    <col min="2" max="2" width="50.5703125" style="1" bestFit="1" customWidth="1"/>
    <col min="3" max="3" width="17.5703125" style="1" bestFit="1" customWidth="1"/>
    <col min="4" max="7" width="8.85546875" style="8"/>
    <col min="8" max="8" width="2" style="8" customWidth="1"/>
    <col min="9" max="9" width="8.85546875" style="8"/>
  </cols>
  <sheetData>
    <row r="1" spans="1:7" ht="37.5" customHeight="1" thickBot="1" x14ac:dyDescent="0.25">
      <c r="A1" s="9" t="s">
        <v>64</v>
      </c>
      <c r="B1" s="10"/>
      <c r="C1" s="10"/>
      <c r="D1" s="10"/>
      <c r="E1" s="10"/>
      <c r="F1" s="10"/>
      <c r="G1" s="11"/>
    </row>
    <row r="2" spans="1:7" ht="77.25" customHeight="1" x14ac:dyDescent="0.2">
      <c r="A2" s="6" t="s">
        <v>38</v>
      </c>
      <c r="B2" s="7" t="s">
        <v>18</v>
      </c>
      <c r="C2" s="7" t="s">
        <v>40</v>
      </c>
      <c r="D2" s="5" t="s">
        <v>41</v>
      </c>
      <c r="E2" s="5" t="s">
        <v>42</v>
      </c>
      <c r="F2" s="5" t="s">
        <v>43</v>
      </c>
      <c r="G2" s="3" t="s">
        <v>44</v>
      </c>
    </row>
    <row r="3" spans="1:7" s="16" customFormat="1" x14ac:dyDescent="0.2">
      <c r="A3" s="21" t="s">
        <v>0</v>
      </c>
      <c r="B3" s="22"/>
      <c r="C3" s="22"/>
      <c r="D3" s="22"/>
      <c r="E3" s="22"/>
      <c r="F3" s="22"/>
      <c r="G3" s="23"/>
    </row>
    <row r="4" spans="1:7" s="16" customFormat="1" x14ac:dyDescent="0.2">
      <c r="A4" s="24" t="s">
        <v>46</v>
      </c>
      <c r="B4" s="25" t="s">
        <v>19</v>
      </c>
      <c r="C4" s="36">
        <v>15</v>
      </c>
      <c r="D4" s="13"/>
      <c r="E4" s="14">
        <f>C4*D4</f>
        <v>0</v>
      </c>
      <c r="F4" s="14">
        <f t="shared" ref="F4:F33" si="0">E4*0.2</f>
        <v>0</v>
      </c>
      <c r="G4" s="15">
        <f t="shared" ref="G4:G33" si="1">SUM(E4:F4)</f>
        <v>0</v>
      </c>
    </row>
    <row r="5" spans="1:7" s="16" customFormat="1" x14ac:dyDescent="0.2">
      <c r="A5" s="26" t="s">
        <v>47</v>
      </c>
      <c r="B5" s="27" t="s">
        <v>20</v>
      </c>
      <c r="C5" s="36">
        <v>435</v>
      </c>
      <c r="D5" s="13"/>
      <c r="E5" s="14">
        <f>C5*D5</f>
        <v>0</v>
      </c>
      <c r="F5" s="14">
        <f t="shared" si="0"/>
        <v>0</v>
      </c>
      <c r="G5" s="15">
        <f t="shared" si="1"/>
        <v>0</v>
      </c>
    </row>
    <row r="6" spans="1:7" s="16" customFormat="1" x14ac:dyDescent="0.2">
      <c r="A6" s="21" t="s">
        <v>3</v>
      </c>
      <c r="B6" s="22"/>
      <c r="C6" s="37"/>
      <c r="D6" s="22"/>
      <c r="E6" s="22"/>
      <c r="F6" s="22"/>
      <c r="G6" s="23"/>
    </row>
    <row r="7" spans="1:7" s="16" customFormat="1" x14ac:dyDescent="0.2">
      <c r="A7" s="24" t="s">
        <v>4</v>
      </c>
      <c r="B7" s="25" t="s">
        <v>21</v>
      </c>
      <c r="C7" s="36">
        <v>850</v>
      </c>
      <c r="D7" s="13"/>
      <c r="E7" s="14">
        <f>C7*D7</f>
        <v>0</v>
      </c>
      <c r="F7" s="14">
        <f t="shared" si="0"/>
        <v>0</v>
      </c>
      <c r="G7" s="15">
        <f t="shared" si="1"/>
        <v>0</v>
      </c>
    </row>
    <row r="8" spans="1:7" s="16" customFormat="1" x14ac:dyDescent="0.2">
      <c r="A8" s="24" t="s">
        <v>9</v>
      </c>
      <c r="B8" s="25" t="s">
        <v>22</v>
      </c>
      <c r="C8" s="36">
        <v>150</v>
      </c>
      <c r="D8" s="13"/>
      <c r="E8" s="14">
        <f>C8*D8</f>
        <v>0</v>
      </c>
      <c r="F8" s="14">
        <f t="shared" si="0"/>
        <v>0</v>
      </c>
      <c r="G8" s="15">
        <f t="shared" si="1"/>
        <v>0</v>
      </c>
    </row>
    <row r="9" spans="1:7" s="16" customFormat="1" x14ac:dyDescent="0.2">
      <c r="A9" s="24" t="s">
        <v>13</v>
      </c>
      <c r="B9" s="25" t="s">
        <v>23</v>
      </c>
      <c r="C9" s="36">
        <v>2100</v>
      </c>
      <c r="D9" s="13"/>
      <c r="E9" s="14">
        <f>C9*D9</f>
        <v>0</v>
      </c>
      <c r="F9" s="14">
        <f t="shared" si="0"/>
        <v>0</v>
      </c>
      <c r="G9" s="15">
        <f t="shared" si="1"/>
        <v>0</v>
      </c>
    </row>
    <row r="10" spans="1:7" s="16" customFormat="1" x14ac:dyDescent="0.2">
      <c r="A10" s="24" t="s">
        <v>14</v>
      </c>
      <c r="B10" s="25" t="s">
        <v>24</v>
      </c>
      <c r="C10" s="36">
        <v>1405</v>
      </c>
      <c r="D10" s="13"/>
      <c r="E10" s="14">
        <f>C10*D10</f>
        <v>0</v>
      </c>
      <c r="F10" s="14">
        <f t="shared" si="0"/>
        <v>0</v>
      </c>
      <c r="G10" s="15">
        <f t="shared" si="1"/>
        <v>0</v>
      </c>
    </row>
    <row r="11" spans="1:7" s="16" customFormat="1" x14ac:dyDescent="0.2">
      <c r="A11" s="24" t="s">
        <v>11</v>
      </c>
      <c r="B11" s="25" t="s">
        <v>25</v>
      </c>
      <c r="C11" s="36">
        <v>1370</v>
      </c>
      <c r="D11" s="13"/>
      <c r="E11" s="14">
        <f>C11*D11</f>
        <v>0</v>
      </c>
      <c r="F11" s="14">
        <f t="shared" si="0"/>
        <v>0</v>
      </c>
      <c r="G11" s="15">
        <f t="shared" si="1"/>
        <v>0</v>
      </c>
    </row>
    <row r="12" spans="1:7" s="16" customFormat="1" x14ac:dyDescent="0.2">
      <c r="A12" s="24" t="s">
        <v>48</v>
      </c>
      <c r="B12" s="25" t="s">
        <v>49</v>
      </c>
      <c r="C12" s="36">
        <v>100</v>
      </c>
      <c r="D12" s="13"/>
      <c r="E12" s="14">
        <f t="shared" ref="E12:E16" si="2">C12*D12</f>
        <v>0</v>
      </c>
      <c r="F12" s="14">
        <f t="shared" ref="F12:F16" si="3">E12*0.2</f>
        <v>0</v>
      </c>
      <c r="G12" s="15">
        <f t="shared" ref="G12:G16" si="4">SUM(E12:F12)</f>
        <v>0</v>
      </c>
    </row>
    <row r="13" spans="1:7" s="16" customFormat="1" x14ac:dyDescent="0.2">
      <c r="A13" s="24" t="s">
        <v>15</v>
      </c>
      <c r="B13" s="25" t="s">
        <v>26</v>
      </c>
      <c r="C13" s="36">
        <v>495</v>
      </c>
      <c r="D13" s="13"/>
      <c r="E13" s="14">
        <f t="shared" si="2"/>
        <v>0</v>
      </c>
      <c r="F13" s="14">
        <f t="shared" si="3"/>
        <v>0</v>
      </c>
      <c r="G13" s="15">
        <f t="shared" si="4"/>
        <v>0</v>
      </c>
    </row>
    <row r="14" spans="1:7" s="16" customFormat="1" x14ac:dyDescent="0.2">
      <c r="A14" s="24" t="s">
        <v>5</v>
      </c>
      <c r="B14" s="25" t="s">
        <v>27</v>
      </c>
      <c r="C14" s="36">
        <v>7085</v>
      </c>
      <c r="D14" s="13"/>
      <c r="E14" s="14">
        <f t="shared" si="2"/>
        <v>0</v>
      </c>
      <c r="F14" s="14">
        <f t="shared" si="3"/>
        <v>0</v>
      </c>
      <c r="G14" s="15">
        <f t="shared" si="4"/>
        <v>0</v>
      </c>
    </row>
    <row r="15" spans="1:7" s="16" customFormat="1" x14ac:dyDescent="0.2">
      <c r="A15" s="24" t="s">
        <v>6</v>
      </c>
      <c r="B15" s="25" t="s">
        <v>28</v>
      </c>
      <c r="C15" s="36">
        <v>335</v>
      </c>
      <c r="D15" s="13"/>
      <c r="E15" s="14">
        <f t="shared" si="2"/>
        <v>0</v>
      </c>
      <c r="F15" s="14">
        <f t="shared" si="3"/>
        <v>0</v>
      </c>
      <c r="G15" s="15">
        <f t="shared" si="4"/>
        <v>0</v>
      </c>
    </row>
    <row r="16" spans="1:7" s="16" customFormat="1" x14ac:dyDescent="0.2">
      <c r="A16" s="24" t="s">
        <v>16</v>
      </c>
      <c r="B16" s="25" t="s">
        <v>29</v>
      </c>
      <c r="C16" s="36">
        <v>56</v>
      </c>
      <c r="D16" s="13"/>
      <c r="E16" s="14">
        <f t="shared" si="2"/>
        <v>0</v>
      </c>
      <c r="F16" s="14">
        <f t="shared" si="3"/>
        <v>0</v>
      </c>
      <c r="G16" s="15">
        <f t="shared" si="4"/>
        <v>0</v>
      </c>
    </row>
    <row r="17" spans="1:7" s="16" customFormat="1" x14ac:dyDescent="0.2">
      <c r="A17" s="24" t="s">
        <v>17</v>
      </c>
      <c r="B17" s="25" t="s">
        <v>30</v>
      </c>
      <c r="C17" s="36">
        <v>404</v>
      </c>
      <c r="D17" s="13"/>
      <c r="E17" s="14">
        <f>C17*D17</f>
        <v>0</v>
      </c>
      <c r="F17" s="14">
        <f t="shared" si="0"/>
        <v>0</v>
      </c>
      <c r="G17" s="15">
        <f t="shared" si="1"/>
        <v>0</v>
      </c>
    </row>
    <row r="18" spans="1:7" s="16" customFormat="1" x14ac:dyDescent="0.2">
      <c r="A18" s="21" t="s">
        <v>1</v>
      </c>
      <c r="B18" s="22"/>
      <c r="C18" s="37"/>
      <c r="D18" s="22"/>
      <c r="E18" s="22"/>
      <c r="F18" s="22"/>
      <c r="G18" s="23"/>
    </row>
    <row r="19" spans="1:7" s="16" customFormat="1" x14ac:dyDescent="0.2">
      <c r="A19" s="26" t="s">
        <v>50</v>
      </c>
      <c r="B19" s="27" t="s">
        <v>31</v>
      </c>
      <c r="C19" s="36">
        <v>65</v>
      </c>
      <c r="D19" s="13"/>
      <c r="E19" s="14">
        <f>C19*D19</f>
        <v>0</v>
      </c>
      <c r="F19" s="14">
        <f t="shared" si="0"/>
        <v>0</v>
      </c>
      <c r="G19" s="15">
        <f t="shared" si="1"/>
        <v>0</v>
      </c>
    </row>
    <row r="20" spans="1:7" s="16" customFormat="1" x14ac:dyDescent="0.2">
      <c r="A20" s="26" t="s">
        <v>51</v>
      </c>
      <c r="B20" s="27" t="s">
        <v>32</v>
      </c>
      <c r="C20" s="36">
        <v>30</v>
      </c>
      <c r="D20" s="13"/>
      <c r="E20" s="14">
        <f>C20*D20</f>
        <v>0</v>
      </c>
      <c r="F20" s="14">
        <f t="shared" si="0"/>
        <v>0</v>
      </c>
      <c r="G20" s="15">
        <f t="shared" si="1"/>
        <v>0</v>
      </c>
    </row>
    <row r="21" spans="1:7" s="16" customFormat="1" x14ac:dyDescent="0.2">
      <c r="A21" s="26" t="s">
        <v>52</v>
      </c>
      <c r="B21" s="27" t="s">
        <v>37</v>
      </c>
      <c r="C21" s="36">
        <v>40</v>
      </c>
      <c r="D21" s="13"/>
      <c r="E21" s="14">
        <f>C21*D21</f>
        <v>0</v>
      </c>
      <c r="F21" s="14">
        <f t="shared" si="0"/>
        <v>0</v>
      </c>
      <c r="G21" s="15">
        <f t="shared" si="1"/>
        <v>0</v>
      </c>
    </row>
    <row r="22" spans="1:7" s="16" customFormat="1" x14ac:dyDescent="0.2">
      <c r="A22" s="26" t="s">
        <v>2</v>
      </c>
      <c r="B22" s="27" t="s">
        <v>33</v>
      </c>
      <c r="C22" s="36">
        <v>1380</v>
      </c>
      <c r="D22" s="13"/>
      <c r="E22" s="14">
        <f>C22*D22</f>
        <v>0</v>
      </c>
      <c r="F22" s="14">
        <f t="shared" si="0"/>
        <v>0</v>
      </c>
      <c r="G22" s="15">
        <f t="shared" si="1"/>
        <v>0</v>
      </c>
    </row>
    <row r="23" spans="1:7" s="16" customFormat="1" x14ac:dyDescent="0.2">
      <c r="A23" s="21" t="s">
        <v>7</v>
      </c>
      <c r="B23" s="22"/>
      <c r="C23" s="37"/>
      <c r="D23" s="22"/>
      <c r="E23" s="22"/>
      <c r="F23" s="22"/>
      <c r="G23" s="23"/>
    </row>
    <row r="24" spans="1:7" s="16" customFormat="1" x14ac:dyDescent="0.2">
      <c r="A24" s="26" t="s">
        <v>53</v>
      </c>
      <c r="B24" s="27" t="s">
        <v>34</v>
      </c>
      <c r="C24" s="36">
        <v>85180</v>
      </c>
      <c r="D24" s="13"/>
      <c r="E24" s="14">
        <f>C24*D24</f>
        <v>0</v>
      </c>
      <c r="F24" s="14">
        <f t="shared" ref="F24" si="5">E24*0.2</f>
        <v>0</v>
      </c>
      <c r="G24" s="15">
        <f t="shared" ref="G24" si="6">SUM(E24:F24)</f>
        <v>0</v>
      </c>
    </row>
    <row r="25" spans="1:7" s="16" customFormat="1" x14ac:dyDescent="0.2">
      <c r="A25" s="26" t="s">
        <v>54</v>
      </c>
      <c r="B25" s="27" t="s">
        <v>35</v>
      </c>
      <c r="C25" s="36">
        <v>10640</v>
      </c>
      <c r="D25" s="13"/>
      <c r="E25" s="14">
        <f>C25*D25</f>
        <v>0</v>
      </c>
      <c r="F25" s="14">
        <f t="shared" si="0"/>
        <v>0</v>
      </c>
      <c r="G25" s="15">
        <f t="shared" si="1"/>
        <v>0</v>
      </c>
    </row>
    <row r="26" spans="1:7" s="16" customFormat="1" x14ac:dyDescent="0.2">
      <c r="A26" s="26" t="s">
        <v>55</v>
      </c>
      <c r="B26" s="27" t="s">
        <v>56</v>
      </c>
      <c r="C26" s="36">
        <v>1365</v>
      </c>
      <c r="D26" s="13"/>
      <c r="E26" s="14">
        <f>C26*D26</f>
        <v>0</v>
      </c>
      <c r="F26" s="14">
        <f t="shared" si="0"/>
        <v>0</v>
      </c>
      <c r="G26" s="15">
        <f t="shared" si="1"/>
        <v>0</v>
      </c>
    </row>
    <row r="27" spans="1:7" s="16" customFormat="1" x14ac:dyDescent="0.2">
      <c r="A27" s="26" t="s">
        <v>57</v>
      </c>
      <c r="B27" s="27" t="s">
        <v>45</v>
      </c>
      <c r="C27" s="36">
        <v>1410</v>
      </c>
      <c r="D27" s="13"/>
      <c r="E27" s="14">
        <f>C27*D27</f>
        <v>0</v>
      </c>
      <c r="F27" s="14">
        <f t="shared" si="0"/>
        <v>0</v>
      </c>
      <c r="G27" s="15">
        <f t="shared" si="1"/>
        <v>0</v>
      </c>
    </row>
    <row r="28" spans="1:7" s="16" customFormat="1" ht="25.5" x14ac:dyDescent="0.2">
      <c r="A28" s="26" t="s">
        <v>58</v>
      </c>
      <c r="B28" s="28" t="s">
        <v>59</v>
      </c>
      <c r="C28" s="36">
        <v>20</v>
      </c>
      <c r="D28" s="13"/>
      <c r="E28" s="14">
        <f>C28*D28</f>
        <v>0</v>
      </c>
      <c r="F28" s="14">
        <f t="shared" si="0"/>
        <v>0</v>
      </c>
      <c r="G28" s="15">
        <f t="shared" si="1"/>
        <v>0</v>
      </c>
    </row>
    <row r="29" spans="1:7" s="16" customFormat="1" x14ac:dyDescent="0.2">
      <c r="A29" s="21" t="s">
        <v>12</v>
      </c>
      <c r="B29" s="22"/>
      <c r="C29" s="37"/>
      <c r="D29" s="22"/>
      <c r="E29" s="22"/>
      <c r="F29" s="22"/>
      <c r="G29" s="23"/>
    </row>
    <row r="30" spans="1:7" s="16" customFormat="1" x14ac:dyDescent="0.2">
      <c r="A30" s="26" t="s">
        <v>8</v>
      </c>
      <c r="B30" s="27" t="s">
        <v>36</v>
      </c>
      <c r="C30" s="36">
        <v>35</v>
      </c>
      <c r="D30" s="13"/>
      <c r="E30" s="14">
        <f>C30*D30</f>
        <v>0</v>
      </c>
      <c r="F30" s="14">
        <f t="shared" si="0"/>
        <v>0</v>
      </c>
      <c r="G30" s="15">
        <f t="shared" si="1"/>
        <v>0</v>
      </c>
    </row>
    <row r="31" spans="1:7" s="16" customFormat="1" x14ac:dyDescent="0.2">
      <c r="A31" s="29" t="s">
        <v>60</v>
      </c>
      <c r="B31" s="30" t="s">
        <v>61</v>
      </c>
      <c r="C31" s="36">
        <v>6500</v>
      </c>
      <c r="D31" s="13"/>
      <c r="E31" s="14">
        <f>C31*D31</f>
        <v>0</v>
      </c>
      <c r="F31" s="14">
        <f t="shared" si="0"/>
        <v>0</v>
      </c>
      <c r="G31" s="15">
        <f t="shared" si="1"/>
        <v>0</v>
      </c>
    </row>
    <row r="32" spans="1:7" s="16" customFormat="1" x14ac:dyDescent="0.2">
      <c r="A32" s="21" t="s">
        <v>10</v>
      </c>
      <c r="B32" s="22"/>
      <c r="C32" s="37"/>
      <c r="D32" s="22"/>
      <c r="E32" s="22"/>
      <c r="F32" s="22"/>
      <c r="G32" s="23"/>
    </row>
    <row r="33" spans="1:7" s="16" customFormat="1" ht="39" thickBot="1" x14ac:dyDescent="0.25">
      <c r="A33" s="31" t="s">
        <v>62</v>
      </c>
      <c r="B33" s="32" t="s">
        <v>63</v>
      </c>
      <c r="C33" s="38">
        <v>40</v>
      </c>
      <c r="D33" s="33"/>
      <c r="E33" s="34">
        <f>C33*D33</f>
        <v>0</v>
      </c>
      <c r="F33" s="34">
        <f t="shared" si="0"/>
        <v>0</v>
      </c>
      <c r="G33" s="35">
        <f t="shared" si="1"/>
        <v>0</v>
      </c>
    </row>
    <row r="34" spans="1:7" s="16" customFormat="1" ht="13.5" thickBot="1" x14ac:dyDescent="0.25">
      <c r="A34" s="1"/>
      <c r="B34" s="1"/>
      <c r="C34" s="4"/>
    </row>
    <row r="35" spans="1:7" s="16" customFormat="1" ht="13.5" thickBot="1" x14ac:dyDescent="0.25">
      <c r="A35" s="12" t="s">
        <v>39</v>
      </c>
      <c r="B35" s="17"/>
      <c r="C35" s="17"/>
      <c r="D35" s="18"/>
      <c r="E35" s="19">
        <f>SUM(E3:E33)</f>
        <v>0</v>
      </c>
      <c r="F35" s="19">
        <f>SUM(F3:F33)</f>
        <v>0</v>
      </c>
      <c r="G35" s="20">
        <f>SUM(G3:G33)</f>
        <v>0</v>
      </c>
    </row>
    <row r="36" spans="1:7" s="16" customFormat="1" x14ac:dyDescent="0.2">
      <c r="A36" s="1"/>
      <c r="B36" s="1"/>
      <c r="C36" s="4"/>
    </row>
    <row r="37" spans="1:7" s="16" customFormat="1" x14ac:dyDescent="0.2">
      <c r="A37" s="1"/>
      <c r="B37" s="1"/>
      <c r="C37" s="1"/>
    </row>
    <row r="38" spans="1:7" x14ac:dyDescent="0.2">
      <c r="A38" s="2"/>
      <c r="B38" s="2"/>
    </row>
    <row r="39" spans="1:7" x14ac:dyDescent="0.2">
      <c r="A39" s="2"/>
      <c r="B39" s="2"/>
    </row>
  </sheetData>
  <mergeCells count="2">
    <mergeCell ref="A1:G1"/>
    <mergeCell ref="A35:D3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bohuslav.chudik</cp:lastModifiedBy>
  <cp:lastPrinted>2022-11-14T08:59:17Z</cp:lastPrinted>
  <dcterms:created xsi:type="dcterms:W3CDTF">2003-02-05T12:25:11Z</dcterms:created>
  <dcterms:modified xsi:type="dcterms:W3CDTF">2023-12-01T15:35:55Z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