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bohuslav.chudik\Documents\VO 2022 - NakupChemikalii_DNS\NakupChemikalii - Vyzva 9-2023\"/>
    </mc:Choice>
  </mc:AlternateContent>
  <bookViews>
    <workbookView xWindow="-120" yWindow="-120" windowWidth="29040" windowHeight="15990" tabRatio="887"/>
  </bookViews>
  <sheets>
    <sheet name="Zoznam pripravkov" sheetId="136" r:id="rId1"/>
  </sheets>
  <definedNames>
    <definedName name="_xlnm.Print_Area" localSheetId="0">'Zoznam pripravkov'!$A$1:$I$84</definedName>
  </definedNames>
  <calcPr calcId="162913"/>
</workbook>
</file>

<file path=xl/calcChain.xml><?xml version="1.0" encoding="utf-8"?>
<calcChain xmlns="http://schemas.openxmlformats.org/spreadsheetml/2006/main">
  <c r="H83" i="136" l="1"/>
  <c r="G83" i="136"/>
  <c r="F83" i="136"/>
  <c r="F4" i="136"/>
  <c r="F81" i="136"/>
  <c r="F80" i="136"/>
  <c r="F78" i="136"/>
  <c r="F77" i="136"/>
  <c r="F76" i="136"/>
  <c r="G76" i="136" s="1"/>
  <c r="H76" i="136" s="1"/>
  <c r="F75" i="136"/>
  <c r="F74" i="136"/>
  <c r="F73" i="136"/>
  <c r="F72" i="136"/>
  <c r="F71" i="136"/>
  <c r="G71" i="136" s="1"/>
  <c r="H71" i="136" s="1"/>
  <c r="F70" i="136"/>
  <c r="F69" i="136"/>
  <c r="F68" i="136"/>
  <c r="F67" i="136"/>
  <c r="F66" i="136"/>
  <c r="F65" i="136"/>
  <c r="F64" i="136"/>
  <c r="F63" i="136"/>
  <c r="F62" i="136"/>
  <c r="F61" i="136"/>
  <c r="F60" i="136"/>
  <c r="G60" i="136" s="1"/>
  <c r="H60" i="136" s="1"/>
  <c r="F59" i="136"/>
  <c r="F58" i="136"/>
  <c r="F56" i="136"/>
  <c r="F55" i="136"/>
  <c r="G55" i="136" s="1"/>
  <c r="H55" i="136" s="1"/>
  <c r="F54" i="136"/>
  <c r="F53" i="136"/>
  <c r="F52" i="136"/>
  <c r="G52" i="136" s="1"/>
  <c r="F51" i="136"/>
  <c r="F50" i="136"/>
  <c r="G50" i="136" s="1"/>
  <c r="F49" i="136"/>
  <c r="F48" i="136"/>
  <c r="F47" i="136"/>
  <c r="G47" i="136" s="1"/>
  <c r="H47" i="136" s="1"/>
  <c r="F46" i="136"/>
  <c r="F44" i="136"/>
  <c r="G44" i="136" s="1"/>
  <c r="H44" i="136" s="1"/>
  <c r="F42" i="136"/>
  <c r="G42" i="136" s="1"/>
  <c r="F41" i="136"/>
  <c r="G41" i="136" s="1"/>
  <c r="H41" i="136" s="1"/>
  <c r="F40" i="136"/>
  <c r="F39" i="136"/>
  <c r="G39" i="136" s="1"/>
  <c r="H39" i="136" s="1"/>
  <c r="F38" i="136"/>
  <c r="F37" i="136"/>
  <c r="F36" i="136"/>
  <c r="G36" i="136" s="1"/>
  <c r="F35" i="136"/>
  <c r="F34" i="136"/>
  <c r="G34" i="136" s="1"/>
  <c r="F33" i="136"/>
  <c r="G33" i="136" s="1"/>
  <c r="H33" i="136" s="1"/>
  <c r="F32" i="136"/>
  <c r="F31" i="136"/>
  <c r="G31" i="136" s="1"/>
  <c r="H31" i="136" s="1"/>
  <c r="F30" i="136"/>
  <c r="G30" i="136" s="1"/>
  <c r="H30" i="136" s="1"/>
  <c r="F28" i="136"/>
  <c r="G28" i="136" s="1"/>
  <c r="H28" i="136" s="1"/>
  <c r="F27" i="136"/>
  <c r="F26" i="136"/>
  <c r="G26" i="136" s="1"/>
  <c r="G25" i="136"/>
  <c r="H25" i="136" s="1"/>
  <c r="F25" i="136"/>
  <c r="F24" i="136"/>
  <c r="F23" i="136"/>
  <c r="G23" i="136" s="1"/>
  <c r="H23" i="136" s="1"/>
  <c r="F22" i="136"/>
  <c r="G22" i="136" s="1"/>
  <c r="H22" i="136" s="1"/>
  <c r="F21" i="136"/>
  <c r="F20" i="136"/>
  <c r="G20" i="136" s="1"/>
  <c r="H20" i="136" s="1"/>
  <c r="F19" i="136"/>
  <c r="F18" i="136"/>
  <c r="G18" i="136" s="1"/>
  <c r="F17" i="136"/>
  <c r="G17" i="136" s="1"/>
  <c r="F16" i="136"/>
  <c r="F14" i="136"/>
  <c r="G14" i="136" s="1"/>
  <c r="H14" i="136" s="1"/>
  <c r="F13" i="136"/>
  <c r="F12" i="136"/>
  <c r="F11" i="136"/>
  <c r="F10" i="136"/>
  <c r="G10" i="136" s="1"/>
  <c r="F9" i="136"/>
  <c r="G9" i="136" s="1"/>
  <c r="H9" i="136" s="1"/>
  <c r="F8" i="136"/>
  <c r="G8" i="136" s="1"/>
  <c r="F7" i="136"/>
  <c r="G7" i="136" s="1"/>
  <c r="H7" i="136" s="1"/>
  <c r="F6" i="136"/>
  <c r="G6" i="136" s="1"/>
  <c r="H6" i="136" s="1"/>
  <c r="F5" i="136"/>
  <c r="G5" i="136" s="1"/>
  <c r="H4" i="136"/>
  <c r="G4" i="136"/>
  <c r="H52" i="136" l="1"/>
  <c r="G63" i="136"/>
  <c r="H63" i="136" s="1"/>
  <c r="G68" i="136"/>
  <c r="H68" i="136" s="1"/>
  <c r="H58" i="136"/>
  <c r="G12" i="136"/>
  <c r="H12" i="136" s="1"/>
  <c r="H36" i="136"/>
  <c r="H17" i="136"/>
  <c r="G58" i="136"/>
  <c r="G74" i="136"/>
  <c r="H74" i="136" s="1"/>
  <c r="G54" i="136"/>
  <c r="H54" i="136" s="1"/>
  <c r="G46" i="136"/>
  <c r="H46" i="136" s="1"/>
  <c r="G66" i="136"/>
  <c r="H66" i="136" s="1"/>
  <c r="G21" i="136"/>
  <c r="H21" i="136" s="1"/>
  <c r="H34" i="136"/>
  <c r="G37" i="136"/>
  <c r="H37" i="136" s="1"/>
  <c r="H42" i="136"/>
  <c r="H50" i="136"/>
  <c r="G53" i="136"/>
  <c r="H53" i="136" s="1"/>
  <c r="G61" i="136"/>
  <c r="H61" i="136" s="1"/>
  <c r="G69" i="136"/>
  <c r="H69" i="136" s="1"/>
  <c r="G77" i="136"/>
  <c r="H77" i="136" s="1"/>
  <c r="G13" i="136"/>
  <c r="H13" i="136" s="1"/>
  <c r="H18" i="136"/>
  <c r="G16" i="136"/>
  <c r="H16" i="136" s="1"/>
  <c r="G24" i="136"/>
  <c r="H24" i="136" s="1"/>
  <c r="G32" i="136"/>
  <c r="H32" i="136" s="1"/>
  <c r="G40" i="136"/>
  <c r="H40" i="136" s="1"/>
  <c r="G48" i="136"/>
  <c r="H48" i="136" s="1"/>
  <c r="G56" i="136"/>
  <c r="H56" i="136" s="1"/>
  <c r="G64" i="136"/>
  <c r="H64" i="136" s="1"/>
  <c r="G72" i="136"/>
  <c r="H72" i="136" s="1"/>
  <c r="G80" i="136"/>
  <c r="H80" i="136" s="1"/>
  <c r="H5" i="136"/>
  <c r="H8" i="136"/>
  <c r="G11" i="136"/>
  <c r="H11" i="136" s="1"/>
  <c r="G19" i="136"/>
  <c r="H19" i="136" s="1"/>
  <c r="G27" i="136"/>
  <c r="H27" i="136" s="1"/>
  <c r="G35" i="136"/>
  <c r="H35" i="136" s="1"/>
  <c r="G51" i="136"/>
  <c r="H51" i="136" s="1"/>
  <c r="G59" i="136"/>
  <c r="H59" i="136" s="1"/>
  <c r="G67" i="136"/>
  <c r="H67" i="136" s="1"/>
  <c r="G75" i="136"/>
  <c r="H75" i="136" s="1"/>
  <c r="H10" i="136"/>
  <c r="H26" i="136"/>
  <c r="G38" i="136"/>
  <c r="H38" i="136" s="1"/>
  <c r="G62" i="136"/>
  <c r="H62" i="136" s="1"/>
  <c r="G70" i="136"/>
  <c r="H70" i="136" s="1"/>
  <c r="G78" i="136"/>
  <c r="H78" i="136" s="1"/>
  <c r="G49" i="136"/>
  <c r="H49" i="136" s="1"/>
  <c r="G65" i="136"/>
  <c r="H65" i="136" s="1"/>
  <c r="G73" i="136"/>
  <c r="H73" i="136" s="1"/>
  <c r="G81" i="136"/>
  <c r="H81" i="136" s="1"/>
</calcChain>
</file>

<file path=xl/sharedStrings.xml><?xml version="1.0" encoding="utf-8"?>
<sst xmlns="http://schemas.openxmlformats.org/spreadsheetml/2006/main" count="232" uniqueCount="160">
  <si>
    <t>Insekticídy</t>
  </si>
  <si>
    <t>Herbicídy</t>
  </si>
  <si>
    <t>Roundup Biaktiv</t>
  </si>
  <si>
    <t>Repelenty</t>
  </si>
  <si>
    <t>Fungicídy</t>
  </si>
  <si>
    <t>Agrisorb</t>
  </si>
  <si>
    <t>Agil</t>
  </si>
  <si>
    <t>l</t>
  </si>
  <si>
    <t>ks</t>
  </si>
  <si>
    <t>kg</t>
  </si>
  <si>
    <t>Rodenticídy</t>
  </si>
  <si>
    <t>Ochranná manžeta proti ohryzu</t>
  </si>
  <si>
    <t>Previcur Energy</t>
  </si>
  <si>
    <t>t.j.</t>
  </si>
  <si>
    <t>Mospilan</t>
  </si>
  <si>
    <t>Swich 62,5 WG</t>
  </si>
  <si>
    <t>Nissorun 10 WP</t>
  </si>
  <si>
    <t>Aliette 80 WG</t>
  </si>
  <si>
    <t>Cuproxat SC</t>
  </si>
  <si>
    <t>Flowbrix Profi</t>
  </si>
  <si>
    <t>Champion 50WG</t>
  </si>
  <si>
    <t>Karathane new</t>
  </si>
  <si>
    <t xml:space="preserve">Redigo </t>
  </si>
  <si>
    <t>Cropaid</t>
  </si>
  <si>
    <t>Silwet Star</t>
  </si>
  <si>
    <t>Floralesad</t>
  </si>
  <si>
    <t>Kristalon modrý 19 - 6 - 20</t>
  </si>
  <si>
    <t xml:space="preserve">Univerzol modrý </t>
  </si>
  <si>
    <t>Univerzol fialový</t>
  </si>
  <si>
    <t xml:space="preserve">Univerzol zelený </t>
  </si>
  <si>
    <t>Fusilade Forte</t>
  </si>
  <si>
    <t>Lontrel 300</t>
  </si>
  <si>
    <t>Titus 25WG</t>
  </si>
  <si>
    <t>Gardentop (voskové bloky)</t>
  </si>
  <si>
    <t>Liadok amónny s dolomitom LAD27%N</t>
  </si>
  <si>
    <t>Dusikaté vápno</t>
  </si>
  <si>
    <t>Močovina prilovaná</t>
  </si>
  <si>
    <t>Multicote 4 mes</t>
  </si>
  <si>
    <t>Osmocote 3mes.</t>
  </si>
  <si>
    <t>Osmocote  8-9</t>
  </si>
  <si>
    <t>Síran amónny</t>
  </si>
  <si>
    <t>Síran draselný</t>
  </si>
  <si>
    <t>Cererit</t>
  </si>
  <si>
    <t>Superfosfát 19% P2O5</t>
  </si>
  <si>
    <t xml:space="preserve">TerraCottem </t>
  </si>
  <si>
    <t>Wing P (herbicíd)</t>
  </si>
  <si>
    <t>SELEKT</t>
  </si>
  <si>
    <t>syntetický pyrethroid tefluthrin 15 g/kg</t>
  </si>
  <si>
    <t>Popis - účinná látka</t>
  </si>
  <si>
    <t>acetamiprid 200 g/l</t>
  </si>
  <si>
    <t>cyprodinil 375g/kg+fludioxonil 250g/kg</t>
  </si>
  <si>
    <t>hexythiazox 103g/kg</t>
  </si>
  <si>
    <t>Lambda-cyhalothrin, 50 g.l-1</t>
  </si>
  <si>
    <t>Lambda-Cyhalothrin (50,000 g/l)</t>
  </si>
  <si>
    <t>fosetyl-AL 800g/l</t>
  </si>
  <si>
    <t>azoxystrobin+cyproconazole 200g/l a 80g/l</t>
  </si>
  <si>
    <t>Tribázický síran meďnatý 345 g/l;</t>
  </si>
  <si>
    <t>oxychlorid Cu 670g/l</t>
  </si>
  <si>
    <t>hydroxid Cu 770g/kg</t>
  </si>
  <si>
    <t>meptyldinocap 350g/l</t>
  </si>
  <si>
    <t>propamocarb 530g/L  Fosetyl 310g/L</t>
  </si>
  <si>
    <t>Prothioconazole 150g/l+Tebuconazole 20g/l</t>
  </si>
  <si>
    <t>Fluopicolide (200,000 g/l), Fluoxastrobin (150,000 g/l)</t>
  </si>
  <si>
    <t xml:space="preserve">Scenic Gold </t>
  </si>
  <si>
    <t>Propaquizafop 100g/L</t>
  </si>
  <si>
    <t>Quizalofop-P-ethyl (100,000 g/l)</t>
  </si>
  <si>
    <t>fluroxypyr 20g/l+triclopyr 60g/l</t>
  </si>
  <si>
    <t>glyphosate 360g/L+vodohospodárská štúdia 
pre vodné plochy</t>
  </si>
  <si>
    <t>dazomet 970 g/kg</t>
  </si>
  <si>
    <t>fluazifop-P-butyl 150g/L</t>
  </si>
  <si>
    <t>glyphosate 360g/L</t>
  </si>
  <si>
    <t>clopyralid 300g/l</t>
  </si>
  <si>
    <t>lenacil 500g/l</t>
  </si>
  <si>
    <t>rimsulfuron 250g/kg</t>
  </si>
  <si>
    <t>draselná soľ poliakrilátu</t>
  </si>
  <si>
    <t>prírodná ochrana rastlín proti mrazu</t>
  </si>
  <si>
    <t>heptametyl trisiloxan modifikovaný polyalkylenoxidom 80%, allyloxypolyethyleneglycol 20%</t>
  </si>
  <si>
    <t>Fyzikálny pôdny kondicionér určený k zvýšeniu vodnej a živnej kapacite pôd. Podporuje rozvoj koreňov, rast rastlín...</t>
  </si>
  <si>
    <t>212,5 g/l dimethenamid-p, 250 g/l pendimethalin</t>
  </si>
  <si>
    <t>tebuconazole 250g/l</t>
  </si>
  <si>
    <t>clethodim 120g/l</t>
  </si>
  <si>
    <t>organické hnojivo peletované bez chlórové</t>
  </si>
  <si>
    <t>hnojivo kvap. močovina 20%, hydrogen fosforečnan draselny 4,5-8,5%, dusičnan horečnatý 3-4%, kyselina borita 1%</t>
  </si>
  <si>
    <t>vodorozpustné hnojivo NPK 18-18-18-3MgO+ME</t>
  </si>
  <si>
    <t>vodorozpustné hnojivo NPK 20-8-8-2MgO+ME</t>
  </si>
  <si>
    <t>vodorozpustné hnojivo NPK 19-6-20-3MgO+ME</t>
  </si>
  <si>
    <t>vodorozpustné hnojivo NPK 6-12-36-3MgO+ME</t>
  </si>
  <si>
    <t>Vodorozpustné hnojivo NPK 18+11+18+2,5MgO+TE</t>
  </si>
  <si>
    <t>Vodorozpustné hnojivo NPK 10+10+30+3,3MgO+TE</t>
  </si>
  <si>
    <t xml:space="preserve">Vodorozpustné hnojivo NPK 23+06+10+2,7MgO+TE </t>
  </si>
  <si>
    <t>hnojivo gran. Liadok amónny s dolomitom 27 % N</t>
  </si>
  <si>
    <t>hnojivo gran. 46 % N v močovinovej forme</t>
  </si>
  <si>
    <t>Hnojivo pozvol.uvolň.živín N–P–K(18–6–12)+6,3% S+mikroprvky</t>
  </si>
  <si>
    <t xml:space="preserve">hnojivo gran. (N) 15 % - (P2O5) 15 % -(K2O) 15% </t>
  </si>
  <si>
    <t>hnojivo postupným uvolňovaním živín 
NPK 16-9-12+2MgO+TE - 3 mesačný</t>
  </si>
  <si>
    <t>hnojivo postupným uvolňovaním živín 
NPK 16-9-12+2MgO+TE  - 6 mesačný</t>
  </si>
  <si>
    <t>hnojivo postupným uvolňovaním živín 
NPK 16-9-12+2MgO+TE  - 9 mesačný</t>
  </si>
  <si>
    <t>hnojivo gran. N v % 20,0 + Síra S v % 21,0</t>
  </si>
  <si>
    <t xml:space="preserve">hnojivo gran. 50% draslíka ako K2O a 18% síry </t>
  </si>
  <si>
    <t>Bezchl.gran.hnoj. (N)8 % + (P2O5)13 % + (K2O)11% + 2% horčíka</t>
  </si>
  <si>
    <t>hnojivo gran. fosforečné - P2O5 18 %</t>
  </si>
  <si>
    <t>Bromadiolon 0,05 g/kg</t>
  </si>
  <si>
    <t>glyphosate 360 g/l</t>
  </si>
  <si>
    <t xml:space="preserve">Názov prípravku </t>
  </si>
  <si>
    <t>SPOLU</t>
  </si>
  <si>
    <t>fosfid zinočnatý 25g/kg</t>
  </si>
  <si>
    <t>SPOLU množstvo</t>
  </si>
  <si>
    <t>Jednotková cena v EUR bez DPH</t>
  </si>
  <si>
    <t>Celková cena v EUR bez DPH</t>
  </si>
  <si>
    <t>Výška DPH (20%)</t>
  </si>
  <si>
    <t>Celková cena v EUR s DPH</t>
  </si>
  <si>
    <r>
      <t xml:space="preserve">Force 1,5 G </t>
    </r>
    <r>
      <rPr>
        <sz val="10"/>
        <rFont val="Arial"/>
        <family val="2"/>
      </rPr>
      <t>20 kg bal</t>
    </r>
  </si>
  <si>
    <r>
      <t xml:space="preserve">Karate Zeon </t>
    </r>
    <r>
      <rPr>
        <sz val="10"/>
        <rFont val="Arial"/>
        <family val="2"/>
      </rPr>
      <t>5 l bal</t>
    </r>
  </si>
  <si>
    <r>
      <t xml:space="preserve">Vaztak Pro </t>
    </r>
    <r>
      <rPr>
        <sz val="10"/>
        <rFont val="Arial"/>
        <family val="2"/>
      </rPr>
      <t>5 l bal</t>
    </r>
  </si>
  <si>
    <r>
      <t>Amistar Gold</t>
    </r>
    <r>
      <rPr>
        <sz val="10"/>
        <rFont val="Arial"/>
        <family val="2"/>
      </rPr>
      <t xml:space="preserve"> 5 l bal</t>
    </r>
  </si>
  <si>
    <r>
      <t xml:space="preserve">Garlon New </t>
    </r>
    <r>
      <rPr>
        <sz val="10"/>
        <rFont val="Arial"/>
        <family val="2"/>
      </rPr>
      <t>5 l bal</t>
    </r>
  </si>
  <si>
    <r>
      <t>Roundup  Klasik pro</t>
    </r>
    <r>
      <rPr>
        <sz val="10"/>
        <rFont val="Arial"/>
        <family val="2"/>
        <charset val="238"/>
      </rPr>
      <t xml:space="preserve"> 20 l bal</t>
    </r>
  </si>
  <si>
    <r>
      <t xml:space="preserve">Basamid G </t>
    </r>
    <r>
      <rPr>
        <sz val="10"/>
        <rFont val="Arial"/>
        <family val="2"/>
      </rPr>
      <t>20 kg bal</t>
    </r>
  </si>
  <si>
    <r>
      <t xml:space="preserve">Rosate Green TF </t>
    </r>
    <r>
      <rPr>
        <sz val="10"/>
        <rFont val="Arial"/>
        <family val="2"/>
      </rPr>
      <t>20 l bal</t>
    </r>
  </si>
  <si>
    <r>
      <t>ORIUS 25 EW</t>
    </r>
    <r>
      <rPr>
        <sz val="10"/>
        <rFont val="Arial"/>
        <family val="2"/>
      </rPr>
      <t xml:space="preserve"> 5 l bal</t>
    </r>
  </si>
  <si>
    <r>
      <t xml:space="preserve">Kristalon špeciál 18 - 18 - 18 </t>
    </r>
    <r>
      <rPr>
        <sz val="10"/>
        <rFont val="Arial"/>
        <family val="2"/>
      </rPr>
      <t>25 kg bal</t>
    </r>
  </si>
  <si>
    <r>
      <t xml:space="preserve">Kristalon fialový 20 - 8 - 8 </t>
    </r>
    <r>
      <rPr>
        <sz val="10"/>
        <rFont val="Arial"/>
        <family val="2"/>
      </rPr>
      <t>25 kg bal</t>
    </r>
  </si>
  <si>
    <r>
      <t xml:space="preserve">Kristalon oranžový 6 - 12 - 36 </t>
    </r>
    <r>
      <rPr>
        <sz val="10"/>
        <rFont val="Arial"/>
        <family val="2"/>
      </rPr>
      <t>25 kg bal</t>
    </r>
  </si>
  <si>
    <r>
      <t xml:space="preserve">NPK 15:15:15 </t>
    </r>
    <r>
      <rPr>
        <sz val="10"/>
        <rFont val="Arial"/>
        <family val="2"/>
      </rPr>
      <t>25 kg bal</t>
    </r>
  </si>
  <si>
    <r>
      <t xml:space="preserve">Osmocote  5-6 </t>
    </r>
    <r>
      <rPr>
        <sz val="10"/>
        <rFont val="Arial"/>
        <family val="2"/>
      </rPr>
      <t>25 kg bal</t>
    </r>
  </si>
  <si>
    <t>Betix 700 SC</t>
  </si>
  <si>
    <t>Metamitron (700,000 g/l)</t>
  </si>
  <si>
    <t>Betix Combi</t>
  </si>
  <si>
    <t>Ethofumesate (150 g/l), Metamitron (350 g/l)</t>
  </si>
  <si>
    <t>Apollo 50 SC</t>
  </si>
  <si>
    <t>Clofentezine (500,000 g/l)</t>
  </si>
  <si>
    <t>Movento 100 SC</t>
  </si>
  <si>
    <t>Spirotetramat (100,000 g/l)</t>
  </si>
  <si>
    <t>Topas 100 SC</t>
  </si>
  <si>
    <t>Penconazole (100,000 g/l)</t>
  </si>
  <si>
    <t>Infinito SC</t>
  </si>
  <si>
    <t>Fluopicolide (62,50 g/l),Propamocarb (523,6 g/l)</t>
  </si>
  <si>
    <t>Kumulus WG</t>
  </si>
  <si>
    <t>Sulphur (800,000 g/kg)</t>
  </si>
  <si>
    <t>Cyprodinil (375 g/kg), Fludioxonil (250 g/kg)</t>
  </si>
  <si>
    <t>Vendetta</t>
  </si>
  <si>
    <t>Azoxystrobin (150 g/l), Fluazinam (375 g/l)</t>
  </si>
  <si>
    <t>Bofix (fluroxipyr+clopiralid+MCPA)</t>
  </si>
  <si>
    <t>Huricane</t>
  </si>
  <si>
    <t xml:space="preserve">Aminopyralid 50 g/kg,Florasulam 25 g/kg,Pyroxsulam 50 g/kg </t>
  </si>
  <si>
    <t>Venzar 500 SC</t>
  </si>
  <si>
    <t>Starane Forte</t>
  </si>
  <si>
    <t>Fluroxypyr (333,000 g/l)</t>
  </si>
  <si>
    <t>iné prípravky</t>
  </si>
  <si>
    <t>Adaptic</t>
  </si>
  <si>
    <t>Síran amónny (160 g/l), polyacrylamide (11 g/l)</t>
  </si>
  <si>
    <t>Agroclean Liquid</t>
  </si>
  <si>
    <t>čistenie postrekovačov</t>
  </si>
  <si>
    <t>Atonic</t>
  </si>
  <si>
    <t>Trend 90</t>
  </si>
  <si>
    <t>Isodecylalkohol-etoxylát (909,000 g/l)</t>
  </si>
  <si>
    <t xml:space="preserve">Hnojivá </t>
  </si>
  <si>
    <t>Organica N</t>
  </si>
  <si>
    <t>Stutox II</t>
  </si>
  <si>
    <t>Časť "A": Množstvá na odber prípravkov na ochranu lesa a pestovateľskú činnosť
(OZ Semenoles)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</si>
</sst>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10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name val="Arial"/>
      <family val="2"/>
    </font>
    <font>
      <sz val="10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6">
    <xf numFmtId="0" fontId="0" fillId="0" borderId="0" xfId="0"/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0" xfId="0" applyFont="1"/>
    <xf numFmtId="0" fontId="6" fillId="4" borderId="3" xfId="0" applyFont="1" applyFill="1" applyBorder="1" applyAlignment="1">
      <alignment vertical="top" wrapText="1"/>
    </xf>
    <xf numFmtId="0" fontId="6" fillId="4" borderId="4" xfId="0" applyFont="1" applyFill="1" applyBorder="1" applyAlignment="1">
      <alignment vertical="top" wrapText="1"/>
    </xf>
    <xf numFmtId="0" fontId="6" fillId="4" borderId="5" xfId="0" applyFont="1" applyFill="1" applyBorder="1" applyAlignment="1">
      <alignment vertical="top" wrapText="1"/>
    </xf>
    <xf numFmtId="4" fontId="0" fillId="0" borderId="1" xfId="0" applyNumberFormat="1" applyFont="1" applyBorder="1" applyAlignment="1">
      <alignment vertical="top" wrapText="1"/>
    </xf>
    <xf numFmtId="4" fontId="0" fillId="0" borderId="10" xfId="0" applyNumberFormat="1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3" fontId="6" fillId="0" borderId="0" xfId="0" applyNumberFormat="1" applyFont="1" applyAlignment="1">
      <alignment vertical="top" wrapText="1"/>
    </xf>
    <xf numFmtId="0" fontId="0" fillId="0" borderId="0" xfId="0" applyFont="1" applyAlignment="1">
      <alignment vertical="top" wrapText="1"/>
    </xf>
    <xf numFmtId="0" fontId="6" fillId="0" borderId="13" xfId="0" applyFont="1" applyBorder="1" applyAlignment="1">
      <alignment vertical="top" wrapText="1"/>
    </xf>
    <xf numFmtId="0" fontId="7" fillId="0" borderId="14" xfId="0" applyFont="1" applyBorder="1" applyAlignment="1">
      <alignment vertical="top" wrapText="1"/>
    </xf>
    <xf numFmtId="0" fontId="7" fillId="0" borderId="17" xfId="0" applyFont="1" applyBorder="1" applyAlignment="1">
      <alignment vertical="top" wrapText="1"/>
    </xf>
    <xf numFmtId="4" fontId="7" fillId="0" borderId="15" xfId="0" applyNumberFormat="1" applyFont="1" applyBorder="1" applyAlignment="1">
      <alignment vertical="top" wrapText="1"/>
    </xf>
    <xf numFmtId="4" fontId="7" fillId="0" borderId="16" xfId="0" applyNumberFormat="1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6" fillId="0" borderId="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top" wrapText="1"/>
    </xf>
    <xf numFmtId="0" fontId="0" fillId="0" borderId="14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Fill="1" applyBorder="1" applyAlignment="1">
      <alignment vertical="top" wrapText="1"/>
    </xf>
    <xf numFmtId="0" fontId="9" fillId="0" borderId="1" xfId="0" applyFont="1" applyFill="1" applyBorder="1" applyAlignment="1">
      <alignment vertical="top" wrapText="1"/>
    </xf>
    <xf numFmtId="4" fontId="0" fillId="3" borderId="1" xfId="0" applyNumberFormat="1" applyFont="1" applyFill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49" fontId="3" fillId="0" borderId="1" xfId="0" applyNumberFormat="1" applyFont="1" applyBorder="1" applyAlignment="1">
      <alignment vertical="top" wrapText="1"/>
    </xf>
    <xf numFmtId="0" fontId="3" fillId="2" borderId="2" xfId="0" applyFont="1" applyFill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6" fillId="0" borderId="2" xfId="0" applyFont="1" applyFill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4" fontId="0" fillId="3" borderId="12" xfId="0" applyNumberFormat="1" applyFont="1" applyFill="1" applyBorder="1" applyAlignment="1">
      <alignment vertical="top" wrapText="1"/>
    </xf>
    <xf numFmtId="4" fontId="0" fillId="0" borderId="12" xfId="0" applyNumberFormat="1" applyFont="1" applyBorder="1" applyAlignment="1">
      <alignment vertical="top" wrapText="1"/>
    </xf>
    <xf numFmtId="4" fontId="0" fillId="0" borderId="18" xfId="0" applyNumberFormat="1" applyFont="1" applyBorder="1" applyAlignment="1">
      <alignment vertical="top" wrapText="1"/>
    </xf>
    <xf numFmtId="3" fontId="3" fillId="0" borderId="1" xfId="0" applyNumberFormat="1" applyFont="1" applyBorder="1" applyAlignment="1">
      <alignment horizontal="center" vertical="top" wrapText="1"/>
    </xf>
    <xf numFmtId="0" fontId="3" fillId="4" borderId="4" xfId="0" applyFont="1" applyFill="1" applyBorder="1" applyAlignment="1">
      <alignment horizontal="center" vertical="top" wrapText="1"/>
    </xf>
    <xf numFmtId="3" fontId="3" fillId="0" borderId="12" xfId="0" applyNumberFormat="1" applyFont="1" applyBorder="1" applyAlignment="1">
      <alignment horizontal="center" vertical="top" wrapText="1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87"/>
  <sheetViews>
    <sheetView tabSelected="1" view="pageBreakPreview" topLeftCell="A66" zoomScale="90" zoomScaleNormal="90" zoomScaleSheetLayoutView="90" workbookViewId="0">
      <selection activeCell="E78" sqref="E78"/>
    </sheetView>
  </sheetViews>
  <sheetFormatPr defaultRowHeight="12.75" x14ac:dyDescent="0.2"/>
  <cols>
    <col min="1" max="1" width="34.85546875" style="11" customWidth="1"/>
    <col min="2" max="2" width="40.140625" style="11" customWidth="1"/>
    <col min="3" max="3" width="3.7109375" style="29" bestFit="1" customWidth="1"/>
    <col min="4" max="4" width="17.5703125" style="11" bestFit="1" customWidth="1"/>
    <col min="5" max="8" width="8.85546875" style="13"/>
    <col min="9" max="9" width="2" style="3" customWidth="1"/>
    <col min="10" max="10" width="8.85546875" style="3"/>
  </cols>
  <sheetData>
    <row r="1" spans="1:8" ht="37.5" customHeight="1" thickBot="1" x14ac:dyDescent="0.25">
      <c r="A1" s="21" t="s">
        <v>159</v>
      </c>
      <c r="B1" s="22"/>
      <c r="C1" s="22"/>
      <c r="D1" s="22"/>
      <c r="E1" s="22"/>
      <c r="F1" s="22"/>
      <c r="G1" s="22"/>
      <c r="H1" s="23"/>
    </row>
    <row r="2" spans="1:8" ht="77.25" customHeight="1" x14ac:dyDescent="0.2">
      <c r="A2" s="20" t="s">
        <v>103</v>
      </c>
      <c r="B2" s="2" t="s">
        <v>48</v>
      </c>
      <c r="C2" s="2" t="s">
        <v>13</v>
      </c>
      <c r="D2" s="2" t="s">
        <v>106</v>
      </c>
      <c r="E2" s="2" t="s">
        <v>107</v>
      </c>
      <c r="F2" s="2" t="s">
        <v>108</v>
      </c>
      <c r="G2" s="2" t="s">
        <v>109</v>
      </c>
      <c r="H2" s="1" t="s">
        <v>110</v>
      </c>
    </row>
    <row r="3" spans="1:8" x14ac:dyDescent="0.2">
      <c r="A3" s="4" t="s">
        <v>0</v>
      </c>
      <c r="B3" s="5"/>
      <c r="C3" s="24"/>
      <c r="D3" s="5"/>
      <c r="E3" s="5"/>
      <c r="F3" s="5"/>
      <c r="G3" s="5"/>
      <c r="H3" s="6"/>
    </row>
    <row r="4" spans="1:8" x14ac:dyDescent="0.2">
      <c r="A4" s="30" t="s">
        <v>125</v>
      </c>
      <c r="B4" s="31" t="s">
        <v>126</v>
      </c>
      <c r="C4" s="25" t="s">
        <v>7</v>
      </c>
      <c r="D4" s="43">
        <v>10</v>
      </c>
      <c r="E4" s="32"/>
      <c r="F4" s="7">
        <f>D4*E4</f>
        <v>0</v>
      </c>
      <c r="G4" s="7">
        <f t="shared" ref="G4:G67" si="0">F4*0.2</f>
        <v>0</v>
      </c>
      <c r="H4" s="8">
        <f t="shared" ref="H4:H67" si="1">SUM(F4:G4)</f>
        <v>0</v>
      </c>
    </row>
    <row r="5" spans="1:8" x14ac:dyDescent="0.2">
      <c r="A5" s="30" t="s">
        <v>127</v>
      </c>
      <c r="B5" s="31" t="s">
        <v>128</v>
      </c>
      <c r="C5" s="25" t="s">
        <v>7</v>
      </c>
      <c r="D5" s="43">
        <v>10</v>
      </c>
      <c r="E5" s="32"/>
      <c r="F5" s="7">
        <f t="shared" ref="F5:F67" si="2">D5*E5</f>
        <v>0</v>
      </c>
      <c r="G5" s="7">
        <f t="shared" si="0"/>
        <v>0</v>
      </c>
      <c r="H5" s="8">
        <f t="shared" si="1"/>
        <v>0</v>
      </c>
    </row>
    <row r="6" spans="1:8" x14ac:dyDescent="0.2">
      <c r="A6" s="33" t="s">
        <v>111</v>
      </c>
      <c r="B6" s="9" t="s">
        <v>47</v>
      </c>
      <c r="C6" s="26" t="s">
        <v>9</v>
      </c>
      <c r="D6" s="43">
        <v>55</v>
      </c>
      <c r="E6" s="32"/>
      <c r="F6" s="7">
        <f t="shared" si="2"/>
        <v>0</v>
      </c>
      <c r="G6" s="7">
        <f t="shared" si="0"/>
        <v>0</v>
      </c>
      <c r="H6" s="8">
        <f t="shared" si="1"/>
        <v>0</v>
      </c>
    </row>
    <row r="7" spans="1:8" x14ac:dyDescent="0.2">
      <c r="A7" s="33" t="s">
        <v>14</v>
      </c>
      <c r="B7" s="9" t="s">
        <v>49</v>
      </c>
      <c r="C7" s="26" t="s">
        <v>9</v>
      </c>
      <c r="D7" s="43">
        <v>19.8</v>
      </c>
      <c r="E7" s="32"/>
      <c r="F7" s="7">
        <f t="shared" si="2"/>
        <v>0</v>
      </c>
      <c r="G7" s="7">
        <f t="shared" si="0"/>
        <v>0</v>
      </c>
      <c r="H7" s="8">
        <f t="shared" si="1"/>
        <v>0</v>
      </c>
    </row>
    <row r="8" spans="1:8" x14ac:dyDescent="0.2">
      <c r="A8" s="33" t="s">
        <v>129</v>
      </c>
      <c r="B8" s="34" t="s">
        <v>130</v>
      </c>
      <c r="C8" s="26" t="s">
        <v>7</v>
      </c>
      <c r="D8" s="43">
        <v>1</v>
      </c>
      <c r="E8" s="32"/>
      <c r="F8" s="7">
        <f t="shared" si="2"/>
        <v>0</v>
      </c>
      <c r="G8" s="7">
        <f t="shared" si="0"/>
        <v>0</v>
      </c>
      <c r="H8" s="8">
        <f t="shared" si="1"/>
        <v>0</v>
      </c>
    </row>
    <row r="9" spans="1:8" x14ac:dyDescent="0.2">
      <c r="A9" s="33" t="s">
        <v>15</v>
      </c>
      <c r="B9" s="9" t="s">
        <v>50</v>
      </c>
      <c r="C9" s="26" t="s">
        <v>9</v>
      </c>
      <c r="D9" s="43">
        <v>11</v>
      </c>
      <c r="E9" s="32"/>
      <c r="F9" s="7">
        <f t="shared" si="2"/>
        <v>0</v>
      </c>
      <c r="G9" s="7">
        <f t="shared" si="0"/>
        <v>0</v>
      </c>
      <c r="H9" s="8">
        <f t="shared" si="1"/>
        <v>0</v>
      </c>
    </row>
    <row r="10" spans="1:8" x14ac:dyDescent="0.2">
      <c r="A10" s="33" t="s">
        <v>16</v>
      </c>
      <c r="B10" s="35" t="s">
        <v>51</v>
      </c>
      <c r="C10" s="26" t="s">
        <v>9</v>
      </c>
      <c r="D10" s="43">
        <v>15.5</v>
      </c>
      <c r="E10" s="32"/>
      <c r="F10" s="7">
        <f t="shared" si="2"/>
        <v>0</v>
      </c>
      <c r="G10" s="7">
        <f t="shared" si="0"/>
        <v>0</v>
      </c>
      <c r="H10" s="8">
        <f t="shared" si="1"/>
        <v>0</v>
      </c>
    </row>
    <row r="11" spans="1:8" x14ac:dyDescent="0.2">
      <c r="A11" s="36" t="s">
        <v>112</v>
      </c>
      <c r="B11" s="9" t="s">
        <v>52</v>
      </c>
      <c r="C11" s="27" t="s">
        <v>7</v>
      </c>
      <c r="D11" s="43">
        <v>25</v>
      </c>
      <c r="E11" s="32"/>
      <c r="F11" s="7">
        <f t="shared" si="2"/>
        <v>0</v>
      </c>
      <c r="G11" s="7">
        <f t="shared" si="0"/>
        <v>0</v>
      </c>
      <c r="H11" s="8">
        <f t="shared" si="1"/>
        <v>0</v>
      </c>
    </row>
    <row r="12" spans="1:8" x14ac:dyDescent="0.2">
      <c r="A12" s="33" t="s">
        <v>113</v>
      </c>
      <c r="B12" s="35" t="s">
        <v>53</v>
      </c>
      <c r="C12" s="26" t="s">
        <v>7</v>
      </c>
      <c r="D12" s="43">
        <v>35</v>
      </c>
      <c r="E12" s="32"/>
      <c r="F12" s="7">
        <f t="shared" si="2"/>
        <v>0</v>
      </c>
      <c r="G12" s="7">
        <f t="shared" si="0"/>
        <v>0</v>
      </c>
      <c r="H12" s="8">
        <f t="shared" si="1"/>
        <v>0</v>
      </c>
    </row>
    <row r="13" spans="1:8" x14ac:dyDescent="0.2">
      <c r="A13" s="33" t="s">
        <v>131</v>
      </c>
      <c r="B13" s="34" t="s">
        <v>132</v>
      </c>
      <c r="C13" s="26" t="s">
        <v>7</v>
      </c>
      <c r="D13" s="43">
        <v>5</v>
      </c>
      <c r="E13" s="32"/>
      <c r="F13" s="7">
        <f t="shared" si="2"/>
        <v>0</v>
      </c>
      <c r="G13" s="7">
        <f t="shared" si="0"/>
        <v>0</v>
      </c>
      <c r="H13" s="8">
        <f t="shared" si="1"/>
        <v>0</v>
      </c>
    </row>
    <row r="14" spans="1:8" x14ac:dyDescent="0.2">
      <c r="A14" s="33" t="s">
        <v>133</v>
      </c>
      <c r="B14" s="34" t="s">
        <v>134</v>
      </c>
      <c r="C14" s="26" t="s">
        <v>7</v>
      </c>
      <c r="D14" s="43">
        <v>5</v>
      </c>
      <c r="E14" s="32"/>
      <c r="F14" s="7">
        <f t="shared" si="2"/>
        <v>0</v>
      </c>
      <c r="G14" s="7">
        <f t="shared" si="0"/>
        <v>0</v>
      </c>
      <c r="H14" s="8">
        <f t="shared" si="1"/>
        <v>0</v>
      </c>
    </row>
    <row r="15" spans="1:8" x14ac:dyDescent="0.2">
      <c r="A15" s="4" t="s">
        <v>4</v>
      </c>
      <c r="B15" s="5"/>
      <c r="C15" s="24"/>
      <c r="D15" s="44"/>
      <c r="E15" s="5"/>
      <c r="F15" s="5"/>
      <c r="G15" s="5"/>
      <c r="H15" s="6"/>
    </row>
    <row r="16" spans="1:8" x14ac:dyDescent="0.2">
      <c r="A16" s="33" t="s">
        <v>17</v>
      </c>
      <c r="B16" s="35" t="s">
        <v>54</v>
      </c>
      <c r="C16" s="26" t="s">
        <v>9</v>
      </c>
      <c r="D16" s="43">
        <v>5</v>
      </c>
      <c r="E16" s="32"/>
      <c r="F16" s="7">
        <f t="shared" si="2"/>
        <v>0</v>
      </c>
      <c r="G16" s="7">
        <f t="shared" si="0"/>
        <v>0</v>
      </c>
      <c r="H16" s="8">
        <f t="shared" si="1"/>
        <v>0</v>
      </c>
    </row>
    <row r="17" spans="1:8" x14ac:dyDescent="0.2">
      <c r="A17" s="33" t="s">
        <v>114</v>
      </c>
      <c r="B17" s="35" t="s">
        <v>55</v>
      </c>
      <c r="C17" s="26" t="s">
        <v>7</v>
      </c>
      <c r="D17" s="43">
        <v>30</v>
      </c>
      <c r="E17" s="32"/>
      <c r="F17" s="7">
        <f t="shared" si="2"/>
        <v>0</v>
      </c>
      <c r="G17" s="7">
        <f t="shared" si="0"/>
        <v>0</v>
      </c>
      <c r="H17" s="8">
        <f t="shared" si="1"/>
        <v>0</v>
      </c>
    </row>
    <row r="18" spans="1:8" x14ac:dyDescent="0.2">
      <c r="A18" s="33" t="s">
        <v>18</v>
      </c>
      <c r="B18" s="9" t="s">
        <v>56</v>
      </c>
      <c r="C18" s="26" t="s">
        <v>7</v>
      </c>
      <c r="D18" s="43">
        <v>10</v>
      </c>
      <c r="E18" s="32"/>
      <c r="F18" s="7">
        <f t="shared" si="2"/>
        <v>0</v>
      </c>
      <c r="G18" s="7">
        <f t="shared" si="0"/>
        <v>0</v>
      </c>
      <c r="H18" s="8">
        <f t="shared" si="1"/>
        <v>0</v>
      </c>
    </row>
    <row r="19" spans="1:8" x14ac:dyDescent="0.2">
      <c r="A19" s="33" t="s">
        <v>19</v>
      </c>
      <c r="B19" s="35" t="s">
        <v>57</v>
      </c>
      <c r="C19" s="26" t="s">
        <v>7</v>
      </c>
      <c r="D19" s="43">
        <v>25</v>
      </c>
      <c r="E19" s="32"/>
      <c r="F19" s="7">
        <f t="shared" si="2"/>
        <v>0</v>
      </c>
      <c r="G19" s="7">
        <f t="shared" si="0"/>
        <v>0</v>
      </c>
      <c r="H19" s="8">
        <f t="shared" si="1"/>
        <v>0</v>
      </c>
    </row>
    <row r="20" spans="1:8" ht="25.5" x14ac:dyDescent="0.2">
      <c r="A20" s="33" t="s">
        <v>135</v>
      </c>
      <c r="B20" s="34" t="s">
        <v>136</v>
      </c>
      <c r="C20" s="26" t="s">
        <v>7</v>
      </c>
      <c r="D20" s="43">
        <v>25</v>
      </c>
      <c r="E20" s="32"/>
      <c r="F20" s="7">
        <f t="shared" si="2"/>
        <v>0</v>
      </c>
      <c r="G20" s="7">
        <f t="shared" si="0"/>
        <v>0</v>
      </c>
      <c r="H20" s="8">
        <f t="shared" si="1"/>
        <v>0</v>
      </c>
    </row>
    <row r="21" spans="1:8" x14ac:dyDescent="0.2">
      <c r="A21" s="33" t="s">
        <v>20</v>
      </c>
      <c r="B21" s="35" t="s">
        <v>58</v>
      </c>
      <c r="C21" s="26" t="s">
        <v>9</v>
      </c>
      <c r="D21" s="43">
        <v>10</v>
      </c>
      <c r="E21" s="32"/>
      <c r="F21" s="7">
        <f t="shared" si="2"/>
        <v>0</v>
      </c>
      <c r="G21" s="7">
        <f t="shared" si="0"/>
        <v>0</v>
      </c>
      <c r="H21" s="8">
        <f t="shared" si="1"/>
        <v>0</v>
      </c>
    </row>
    <row r="22" spans="1:8" x14ac:dyDescent="0.2">
      <c r="A22" s="33" t="s">
        <v>137</v>
      </c>
      <c r="B22" s="34" t="s">
        <v>138</v>
      </c>
      <c r="C22" s="26" t="s">
        <v>9</v>
      </c>
      <c r="D22" s="43">
        <v>20</v>
      </c>
      <c r="E22" s="32"/>
      <c r="F22" s="7">
        <f t="shared" si="2"/>
        <v>0</v>
      </c>
      <c r="G22" s="7">
        <f t="shared" si="0"/>
        <v>0</v>
      </c>
      <c r="H22" s="8">
        <f t="shared" si="1"/>
        <v>0</v>
      </c>
    </row>
    <row r="23" spans="1:8" x14ac:dyDescent="0.2">
      <c r="A23" s="33" t="s">
        <v>21</v>
      </c>
      <c r="B23" s="35" t="s">
        <v>59</v>
      </c>
      <c r="C23" s="26" t="s">
        <v>7</v>
      </c>
      <c r="D23" s="43">
        <v>5</v>
      </c>
      <c r="E23" s="32"/>
      <c r="F23" s="7">
        <f t="shared" si="2"/>
        <v>0</v>
      </c>
      <c r="G23" s="7">
        <f t="shared" si="0"/>
        <v>0</v>
      </c>
      <c r="H23" s="8">
        <f t="shared" si="1"/>
        <v>0</v>
      </c>
    </row>
    <row r="24" spans="1:8" x14ac:dyDescent="0.2">
      <c r="A24" s="33" t="s">
        <v>12</v>
      </c>
      <c r="B24" s="9" t="s">
        <v>60</v>
      </c>
      <c r="C24" s="26" t="s">
        <v>7</v>
      </c>
      <c r="D24" s="43">
        <v>27</v>
      </c>
      <c r="E24" s="32"/>
      <c r="F24" s="7">
        <f t="shared" si="2"/>
        <v>0</v>
      </c>
      <c r="G24" s="7">
        <f t="shared" si="0"/>
        <v>0</v>
      </c>
      <c r="H24" s="8">
        <f t="shared" si="1"/>
        <v>0</v>
      </c>
    </row>
    <row r="25" spans="1:8" x14ac:dyDescent="0.2">
      <c r="A25" s="33" t="s">
        <v>22</v>
      </c>
      <c r="B25" s="9" t="s">
        <v>61</v>
      </c>
      <c r="C25" s="26" t="s">
        <v>7</v>
      </c>
      <c r="D25" s="43">
        <v>155</v>
      </c>
      <c r="E25" s="32"/>
      <c r="F25" s="7">
        <f t="shared" si="2"/>
        <v>0</v>
      </c>
      <c r="G25" s="7">
        <f t="shared" si="0"/>
        <v>0</v>
      </c>
      <c r="H25" s="8">
        <f t="shared" si="1"/>
        <v>0</v>
      </c>
    </row>
    <row r="26" spans="1:8" ht="25.5" x14ac:dyDescent="0.2">
      <c r="A26" s="33" t="s">
        <v>63</v>
      </c>
      <c r="B26" s="9" t="s">
        <v>62</v>
      </c>
      <c r="C26" s="26" t="s">
        <v>7</v>
      </c>
      <c r="D26" s="43">
        <v>15</v>
      </c>
      <c r="E26" s="32"/>
      <c r="F26" s="7">
        <f t="shared" si="2"/>
        <v>0</v>
      </c>
      <c r="G26" s="7">
        <f t="shared" si="0"/>
        <v>0</v>
      </c>
      <c r="H26" s="8">
        <f t="shared" si="1"/>
        <v>0</v>
      </c>
    </row>
    <row r="27" spans="1:8" x14ac:dyDescent="0.2">
      <c r="A27" s="33" t="s">
        <v>15</v>
      </c>
      <c r="B27" s="34" t="s">
        <v>139</v>
      </c>
      <c r="C27" s="26" t="s">
        <v>9</v>
      </c>
      <c r="D27" s="43">
        <v>10</v>
      </c>
      <c r="E27" s="32"/>
      <c r="F27" s="7">
        <f t="shared" si="2"/>
        <v>0</v>
      </c>
      <c r="G27" s="7">
        <f t="shared" si="0"/>
        <v>0</v>
      </c>
      <c r="H27" s="8">
        <f t="shared" si="1"/>
        <v>0</v>
      </c>
    </row>
    <row r="28" spans="1:8" x14ac:dyDescent="0.2">
      <c r="A28" s="33" t="s">
        <v>140</v>
      </c>
      <c r="B28" s="34" t="s">
        <v>141</v>
      </c>
      <c r="C28" s="26" t="s">
        <v>9</v>
      </c>
      <c r="D28" s="43">
        <v>5</v>
      </c>
      <c r="E28" s="32"/>
      <c r="F28" s="7">
        <f t="shared" si="2"/>
        <v>0</v>
      </c>
      <c r="G28" s="7">
        <f t="shared" si="0"/>
        <v>0</v>
      </c>
      <c r="H28" s="8">
        <f t="shared" si="1"/>
        <v>0</v>
      </c>
    </row>
    <row r="29" spans="1:8" x14ac:dyDescent="0.2">
      <c r="A29" s="4" t="s">
        <v>1</v>
      </c>
      <c r="B29" s="5"/>
      <c r="C29" s="24"/>
      <c r="D29" s="44"/>
      <c r="E29" s="5"/>
      <c r="F29" s="5"/>
      <c r="G29" s="5"/>
      <c r="H29" s="6"/>
    </row>
    <row r="30" spans="1:8" x14ac:dyDescent="0.2">
      <c r="A30" s="33" t="s">
        <v>6</v>
      </c>
      <c r="B30" s="35" t="s">
        <v>64</v>
      </c>
      <c r="C30" s="26" t="s">
        <v>7</v>
      </c>
      <c r="D30" s="43">
        <v>15</v>
      </c>
      <c r="E30" s="32"/>
      <c r="F30" s="7">
        <f t="shared" si="2"/>
        <v>0</v>
      </c>
      <c r="G30" s="7">
        <f t="shared" si="0"/>
        <v>0</v>
      </c>
      <c r="H30" s="8">
        <f t="shared" si="1"/>
        <v>0</v>
      </c>
    </row>
    <row r="31" spans="1:8" x14ac:dyDescent="0.2">
      <c r="A31" s="33" t="s">
        <v>142</v>
      </c>
      <c r="B31" s="9" t="s">
        <v>65</v>
      </c>
      <c r="C31" s="26" t="s">
        <v>7</v>
      </c>
      <c r="D31" s="43">
        <v>16</v>
      </c>
      <c r="E31" s="32"/>
      <c r="F31" s="7">
        <f t="shared" si="2"/>
        <v>0</v>
      </c>
      <c r="G31" s="7">
        <f t="shared" si="0"/>
        <v>0</v>
      </c>
      <c r="H31" s="8">
        <f t="shared" si="1"/>
        <v>0</v>
      </c>
    </row>
    <row r="32" spans="1:8" x14ac:dyDescent="0.2">
      <c r="A32" s="33" t="s">
        <v>115</v>
      </c>
      <c r="B32" s="9" t="s">
        <v>66</v>
      </c>
      <c r="C32" s="26" t="s">
        <v>7</v>
      </c>
      <c r="D32" s="43">
        <v>135</v>
      </c>
      <c r="E32" s="32"/>
      <c r="F32" s="7">
        <f t="shared" si="2"/>
        <v>0</v>
      </c>
      <c r="G32" s="7">
        <f t="shared" si="0"/>
        <v>0</v>
      </c>
      <c r="H32" s="8">
        <f t="shared" si="1"/>
        <v>0</v>
      </c>
    </row>
    <row r="33" spans="1:8" ht="25.5" x14ac:dyDescent="0.2">
      <c r="A33" s="33" t="s">
        <v>143</v>
      </c>
      <c r="B33" s="34" t="s">
        <v>144</v>
      </c>
      <c r="C33" s="26" t="s">
        <v>9</v>
      </c>
      <c r="D33" s="43">
        <v>1</v>
      </c>
      <c r="E33" s="32"/>
      <c r="F33" s="7">
        <f t="shared" si="2"/>
        <v>0</v>
      </c>
      <c r="G33" s="7">
        <f t="shared" si="0"/>
        <v>0</v>
      </c>
      <c r="H33" s="8">
        <f t="shared" si="1"/>
        <v>0</v>
      </c>
    </row>
    <row r="34" spans="1:8" x14ac:dyDescent="0.2">
      <c r="A34" s="37" t="s">
        <v>116</v>
      </c>
      <c r="B34" s="9" t="s">
        <v>102</v>
      </c>
      <c r="C34" s="26" t="s">
        <v>7</v>
      </c>
      <c r="D34" s="43">
        <v>420</v>
      </c>
      <c r="E34" s="32"/>
      <c r="F34" s="7">
        <f t="shared" si="2"/>
        <v>0</v>
      </c>
      <c r="G34" s="7">
        <f t="shared" si="0"/>
        <v>0</v>
      </c>
      <c r="H34" s="8">
        <f t="shared" si="1"/>
        <v>0</v>
      </c>
    </row>
    <row r="35" spans="1:8" ht="25.5" x14ac:dyDescent="0.2">
      <c r="A35" s="33" t="s">
        <v>2</v>
      </c>
      <c r="B35" s="9" t="s">
        <v>67</v>
      </c>
      <c r="C35" s="26" t="s">
        <v>7</v>
      </c>
      <c r="D35" s="43">
        <v>500</v>
      </c>
      <c r="E35" s="32"/>
      <c r="F35" s="7">
        <f t="shared" si="2"/>
        <v>0</v>
      </c>
      <c r="G35" s="7">
        <f t="shared" si="0"/>
        <v>0</v>
      </c>
      <c r="H35" s="8">
        <f t="shared" si="1"/>
        <v>0</v>
      </c>
    </row>
    <row r="36" spans="1:8" x14ac:dyDescent="0.2">
      <c r="A36" s="33" t="s">
        <v>117</v>
      </c>
      <c r="B36" s="35" t="s">
        <v>68</v>
      </c>
      <c r="C36" s="26" t="s">
        <v>9</v>
      </c>
      <c r="D36" s="43">
        <v>140</v>
      </c>
      <c r="E36" s="32"/>
      <c r="F36" s="7">
        <f t="shared" si="2"/>
        <v>0</v>
      </c>
      <c r="G36" s="7">
        <f t="shared" si="0"/>
        <v>0</v>
      </c>
      <c r="H36" s="8">
        <f t="shared" si="1"/>
        <v>0</v>
      </c>
    </row>
    <row r="37" spans="1:8" x14ac:dyDescent="0.2">
      <c r="A37" s="33" t="s">
        <v>30</v>
      </c>
      <c r="B37" s="9" t="s">
        <v>69</v>
      </c>
      <c r="C37" s="26" t="s">
        <v>7</v>
      </c>
      <c r="D37" s="43">
        <v>30</v>
      </c>
      <c r="E37" s="32"/>
      <c r="F37" s="7">
        <f t="shared" si="2"/>
        <v>0</v>
      </c>
      <c r="G37" s="7">
        <f t="shared" si="0"/>
        <v>0</v>
      </c>
      <c r="H37" s="8">
        <f t="shared" si="1"/>
        <v>0</v>
      </c>
    </row>
    <row r="38" spans="1:8" x14ac:dyDescent="0.2">
      <c r="A38" s="33" t="s">
        <v>118</v>
      </c>
      <c r="B38" s="9" t="s">
        <v>70</v>
      </c>
      <c r="C38" s="26" t="s">
        <v>7</v>
      </c>
      <c r="D38" s="43">
        <v>300</v>
      </c>
      <c r="E38" s="32"/>
      <c r="F38" s="7">
        <f t="shared" si="2"/>
        <v>0</v>
      </c>
      <c r="G38" s="7">
        <f t="shared" si="0"/>
        <v>0</v>
      </c>
      <c r="H38" s="8">
        <f t="shared" si="1"/>
        <v>0</v>
      </c>
    </row>
    <row r="39" spans="1:8" x14ac:dyDescent="0.2">
      <c r="A39" s="33" t="s">
        <v>31</v>
      </c>
      <c r="B39" s="9" t="s">
        <v>71</v>
      </c>
      <c r="C39" s="26" t="s">
        <v>7</v>
      </c>
      <c r="D39" s="43">
        <v>30</v>
      </c>
      <c r="E39" s="32"/>
      <c r="F39" s="7">
        <f t="shared" si="2"/>
        <v>0</v>
      </c>
      <c r="G39" s="7">
        <f t="shared" si="0"/>
        <v>0</v>
      </c>
      <c r="H39" s="8">
        <f t="shared" si="1"/>
        <v>0</v>
      </c>
    </row>
    <row r="40" spans="1:8" x14ac:dyDescent="0.2">
      <c r="A40" s="33" t="s">
        <v>145</v>
      </c>
      <c r="B40" s="35" t="s">
        <v>72</v>
      </c>
      <c r="C40" s="26" t="s">
        <v>7</v>
      </c>
      <c r="D40" s="43">
        <v>12</v>
      </c>
      <c r="E40" s="32"/>
      <c r="F40" s="7">
        <f t="shared" si="2"/>
        <v>0</v>
      </c>
      <c r="G40" s="7">
        <f t="shared" si="0"/>
        <v>0</v>
      </c>
      <c r="H40" s="8">
        <f t="shared" si="1"/>
        <v>0</v>
      </c>
    </row>
    <row r="41" spans="1:8" x14ac:dyDescent="0.2">
      <c r="A41" s="33" t="s">
        <v>146</v>
      </c>
      <c r="B41" s="34" t="s">
        <v>147</v>
      </c>
      <c r="C41" s="26" t="s">
        <v>7</v>
      </c>
      <c r="D41" s="43">
        <v>10</v>
      </c>
      <c r="E41" s="32"/>
      <c r="F41" s="7">
        <f t="shared" si="2"/>
        <v>0</v>
      </c>
      <c r="G41" s="7">
        <f t="shared" si="0"/>
        <v>0</v>
      </c>
      <c r="H41" s="8">
        <f t="shared" si="1"/>
        <v>0</v>
      </c>
    </row>
    <row r="42" spans="1:8" x14ac:dyDescent="0.2">
      <c r="A42" s="33" t="s">
        <v>32</v>
      </c>
      <c r="B42" s="9" t="s">
        <v>73</v>
      </c>
      <c r="C42" s="26" t="s">
        <v>9</v>
      </c>
      <c r="D42" s="43">
        <v>2.1</v>
      </c>
      <c r="E42" s="32"/>
      <c r="F42" s="7">
        <f t="shared" si="2"/>
        <v>0</v>
      </c>
      <c r="G42" s="7">
        <f t="shared" si="0"/>
        <v>0</v>
      </c>
      <c r="H42" s="8">
        <f t="shared" si="1"/>
        <v>0</v>
      </c>
    </row>
    <row r="43" spans="1:8" x14ac:dyDescent="0.2">
      <c r="A43" s="4" t="s">
        <v>3</v>
      </c>
      <c r="B43" s="5"/>
      <c r="C43" s="24"/>
      <c r="D43" s="44"/>
      <c r="E43" s="5"/>
      <c r="F43" s="5"/>
      <c r="G43" s="5"/>
      <c r="H43" s="6"/>
    </row>
    <row r="44" spans="1:8" x14ac:dyDescent="0.2">
      <c r="A44" s="33" t="s">
        <v>11</v>
      </c>
      <c r="B44" s="9" t="s">
        <v>11</v>
      </c>
      <c r="C44" s="26" t="s">
        <v>8</v>
      </c>
      <c r="D44" s="43">
        <v>2000</v>
      </c>
      <c r="E44" s="32"/>
      <c r="F44" s="7">
        <f t="shared" si="2"/>
        <v>0</v>
      </c>
      <c r="G44" s="7">
        <f t="shared" si="0"/>
        <v>0</v>
      </c>
      <c r="H44" s="8">
        <f t="shared" si="1"/>
        <v>0</v>
      </c>
    </row>
    <row r="45" spans="1:8" x14ac:dyDescent="0.2">
      <c r="A45" s="4" t="s">
        <v>148</v>
      </c>
      <c r="B45" s="5"/>
      <c r="C45" s="24"/>
      <c r="D45" s="44"/>
      <c r="E45" s="5"/>
      <c r="F45" s="5"/>
      <c r="G45" s="5"/>
      <c r="H45" s="6"/>
    </row>
    <row r="46" spans="1:8" x14ac:dyDescent="0.2">
      <c r="A46" s="33" t="s">
        <v>5</v>
      </c>
      <c r="B46" s="9" t="s">
        <v>74</v>
      </c>
      <c r="C46" s="26" t="s">
        <v>9</v>
      </c>
      <c r="D46" s="43">
        <v>235</v>
      </c>
      <c r="E46" s="32"/>
      <c r="F46" s="7">
        <f t="shared" si="2"/>
        <v>0</v>
      </c>
      <c r="G46" s="7">
        <f t="shared" si="0"/>
        <v>0</v>
      </c>
      <c r="H46" s="8">
        <f t="shared" si="1"/>
        <v>0</v>
      </c>
    </row>
    <row r="47" spans="1:8" ht="25.5" x14ac:dyDescent="0.2">
      <c r="A47" s="38" t="s">
        <v>149</v>
      </c>
      <c r="B47" s="34" t="s">
        <v>150</v>
      </c>
      <c r="C47" s="26" t="s">
        <v>9</v>
      </c>
      <c r="D47" s="43">
        <v>5</v>
      </c>
      <c r="E47" s="32"/>
      <c r="F47" s="7">
        <f t="shared" si="2"/>
        <v>0</v>
      </c>
      <c r="G47" s="7">
        <f t="shared" si="0"/>
        <v>0</v>
      </c>
      <c r="H47" s="8">
        <f t="shared" si="1"/>
        <v>0</v>
      </c>
    </row>
    <row r="48" spans="1:8" x14ac:dyDescent="0.2">
      <c r="A48" s="33" t="s">
        <v>151</v>
      </c>
      <c r="B48" s="9" t="s">
        <v>152</v>
      </c>
      <c r="C48" s="26" t="s">
        <v>7</v>
      </c>
      <c r="D48" s="43">
        <v>10</v>
      </c>
      <c r="E48" s="32"/>
      <c r="F48" s="7">
        <f t="shared" si="2"/>
        <v>0</v>
      </c>
      <c r="G48" s="7">
        <f t="shared" si="0"/>
        <v>0</v>
      </c>
      <c r="H48" s="8">
        <f t="shared" si="1"/>
        <v>0</v>
      </c>
    </row>
    <row r="49" spans="1:8" x14ac:dyDescent="0.2">
      <c r="A49" s="33" t="s">
        <v>153</v>
      </c>
      <c r="B49" s="9"/>
      <c r="C49" s="26" t="s">
        <v>7</v>
      </c>
      <c r="D49" s="43">
        <v>10</v>
      </c>
      <c r="E49" s="32"/>
      <c r="F49" s="7">
        <f t="shared" si="2"/>
        <v>0</v>
      </c>
      <c r="G49" s="7">
        <f t="shared" si="0"/>
        <v>0</v>
      </c>
      <c r="H49" s="8">
        <f t="shared" si="1"/>
        <v>0</v>
      </c>
    </row>
    <row r="50" spans="1:8" x14ac:dyDescent="0.2">
      <c r="A50" s="33" t="s">
        <v>23</v>
      </c>
      <c r="B50" s="9" t="s">
        <v>75</v>
      </c>
      <c r="C50" s="26" t="s">
        <v>7</v>
      </c>
      <c r="D50" s="43">
        <v>81</v>
      </c>
      <c r="E50" s="32"/>
      <c r="F50" s="7">
        <f t="shared" si="2"/>
        <v>0</v>
      </c>
      <c r="G50" s="7">
        <f t="shared" si="0"/>
        <v>0</v>
      </c>
      <c r="H50" s="8">
        <f t="shared" si="1"/>
        <v>0</v>
      </c>
    </row>
    <row r="51" spans="1:8" x14ac:dyDescent="0.2">
      <c r="A51" s="33" t="s">
        <v>154</v>
      </c>
      <c r="B51" s="34" t="s">
        <v>155</v>
      </c>
      <c r="C51" s="26" t="s">
        <v>7</v>
      </c>
      <c r="D51" s="43">
        <v>2</v>
      </c>
      <c r="E51" s="32"/>
      <c r="F51" s="7">
        <f t="shared" si="2"/>
        <v>0</v>
      </c>
      <c r="G51" s="7">
        <f t="shared" si="0"/>
        <v>0</v>
      </c>
      <c r="H51" s="8">
        <f t="shared" si="1"/>
        <v>0</v>
      </c>
    </row>
    <row r="52" spans="1:8" ht="38.25" x14ac:dyDescent="0.2">
      <c r="A52" s="33" t="s">
        <v>24</v>
      </c>
      <c r="B52" s="9" t="s">
        <v>76</v>
      </c>
      <c r="C52" s="26" t="s">
        <v>7</v>
      </c>
      <c r="D52" s="43">
        <v>20</v>
      </c>
      <c r="E52" s="32"/>
      <c r="F52" s="7">
        <f t="shared" si="2"/>
        <v>0</v>
      </c>
      <c r="G52" s="7">
        <f t="shared" si="0"/>
        <v>0</v>
      </c>
      <c r="H52" s="8">
        <f t="shared" si="1"/>
        <v>0</v>
      </c>
    </row>
    <row r="53" spans="1:8" ht="38.25" x14ac:dyDescent="0.2">
      <c r="A53" s="33" t="s">
        <v>44</v>
      </c>
      <c r="B53" s="9" t="s">
        <v>77</v>
      </c>
      <c r="C53" s="26" t="s">
        <v>9</v>
      </c>
      <c r="D53" s="43">
        <v>330</v>
      </c>
      <c r="E53" s="32"/>
      <c r="F53" s="7">
        <f t="shared" si="2"/>
        <v>0</v>
      </c>
      <c r="G53" s="7">
        <f t="shared" si="0"/>
        <v>0</v>
      </c>
      <c r="H53" s="8">
        <f t="shared" si="1"/>
        <v>0</v>
      </c>
    </row>
    <row r="54" spans="1:8" ht="25.5" x14ac:dyDescent="0.2">
      <c r="A54" s="33" t="s">
        <v>45</v>
      </c>
      <c r="B54" s="35" t="s">
        <v>78</v>
      </c>
      <c r="C54" s="26" t="s">
        <v>7</v>
      </c>
      <c r="D54" s="43">
        <v>100</v>
      </c>
      <c r="E54" s="32"/>
      <c r="F54" s="7">
        <f t="shared" si="2"/>
        <v>0</v>
      </c>
      <c r="G54" s="7">
        <f t="shared" si="0"/>
        <v>0</v>
      </c>
      <c r="H54" s="8">
        <f t="shared" si="1"/>
        <v>0</v>
      </c>
    </row>
    <row r="55" spans="1:8" x14ac:dyDescent="0.2">
      <c r="A55" s="33" t="s">
        <v>119</v>
      </c>
      <c r="B55" s="35" t="s">
        <v>79</v>
      </c>
      <c r="C55" s="26" t="s">
        <v>7</v>
      </c>
      <c r="D55" s="43">
        <v>14</v>
      </c>
      <c r="E55" s="32"/>
      <c r="F55" s="7">
        <f t="shared" si="2"/>
        <v>0</v>
      </c>
      <c r="G55" s="7">
        <f t="shared" si="0"/>
        <v>0</v>
      </c>
      <c r="H55" s="8">
        <f t="shared" si="1"/>
        <v>0</v>
      </c>
    </row>
    <row r="56" spans="1:8" x14ac:dyDescent="0.2">
      <c r="A56" s="33" t="s">
        <v>46</v>
      </c>
      <c r="B56" s="9" t="s">
        <v>80</v>
      </c>
      <c r="C56" s="26" t="s">
        <v>7</v>
      </c>
      <c r="D56" s="43">
        <v>15</v>
      </c>
      <c r="E56" s="32"/>
      <c r="F56" s="7">
        <f t="shared" si="2"/>
        <v>0</v>
      </c>
      <c r="G56" s="7">
        <f t="shared" si="0"/>
        <v>0</v>
      </c>
      <c r="H56" s="8">
        <f t="shared" si="1"/>
        <v>0</v>
      </c>
    </row>
    <row r="57" spans="1:8" x14ac:dyDescent="0.2">
      <c r="A57" s="4" t="s">
        <v>156</v>
      </c>
      <c r="B57" s="5"/>
      <c r="C57" s="24"/>
      <c r="D57" s="44"/>
      <c r="E57" s="5"/>
      <c r="F57" s="5"/>
      <c r="G57" s="5"/>
      <c r="H57" s="6"/>
    </row>
    <row r="58" spans="1:8" ht="38.25" x14ac:dyDescent="0.2">
      <c r="A58" s="33" t="s">
        <v>25</v>
      </c>
      <c r="B58" s="9" t="s">
        <v>82</v>
      </c>
      <c r="C58" s="26" t="s">
        <v>7</v>
      </c>
      <c r="D58" s="43">
        <v>900</v>
      </c>
      <c r="E58" s="32"/>
      <c r="F58" s="7">
        <f t="shared" si="2"/>
        <v>0</v>
      </c>
      <c r="G58" s="7">
        <f t="shared" si="0"/>
        <v>0</v>
      </c>
      <c r="H58" s="8">
        <f t="shared" si="1"/>
        <v>0</v>
      </c>
    </row>
    <row r="59" spans="1:8" ht="25.5" x14ac:dyDescent="0.2">
      <c r="A59" s="33" t="s">
        <v>120</v>
      </c>
      <c r="B59" s="35" t="s">
        <v>83</v>
      </c>
      <c r="C59" s="26" t="s">
        <v>9</v>
      </c>
      <c r="D59" s="43">
        <v>100</v>
      </c>
      <c r="E59" s="32"/>
      <c r="F59" s="7">
        <f t="shared" si="2"/>
        <v>0</v>
      </c>
      <c r="G59" s="7">
        <f t="shared" si="0"/>
        <v>0</v>
      </c>
      <c r="H59" s="8">
        <f t="shared" si="1"/>
        <v>0</v>
      </c>
    </row>
    <row r="60" spans="1:8" x14ac:dyDescent="0.2">
      <c r="A60" s="33" t="s">
        <v>121</v>
      </c>
      <c r="B60" s="35" t="s">
        <v>84</v>
      </c>
      <c r="C60" s="26" t="s">
        <v>9</v>
      </c>
      <c r="D60" s="43">
        <v>150</v>
      </c>
      <c r="E60" s="32"/>
      <c r="F60" s="7">
        <f t="shared" si="2"/>
        <v>0</v>
      </c>
      <c r="G60" s="7">
        <f t="shared" si="0"/>
        <v>0</v>
      </c>
      <c r="H60" s="8">
        <f t="shared" si="1"/>
        <v>0</v>
      </c>
    </row>
    <row r="61" spans="1:8" ht="25.5" x14ac:dyDescent="0.2">
      <c r="A61" s="33" t="s">
        <v>26</v>
      </c>
      <c r="B61" s="35" t="s">
        <v>85</v>
      </c>
      <c r="C61" s="26" t="s">
        <v>9</v>
      </c>
      <c r="D61" s="43">
        <v>50</v>
      </c>
      <c r="E61" s="32"/>
      <c r="F61" s="7">
        <f t="shared" si="2"/>
        <v>0</v>
      </c>
      <c r="G61" s="7">
        <f t="shared" si="0"/>
        <v>0</v>
      </c>
      <c r="H61" s="8">
        <f t="shared" si="1"/>
        <v>0</v>
      </c>
    </row>
    <row r="62" spans="1:8" ht="25.5" x14ac:dyDescent="0.2">
      <c r="A62" s="33" t="s">
        <v>122</v>
      </c>
      <c r="B62" s="35" t="s">
        <v>86</v>
      </c>
      <c r="C62" s="26" t="s">
        <v>9</v>
      </c>
      <c r="D62" s="43">
        <v>25</v>
      </c>
      <c r="E62" s="32"/>
      <c r="F62" s="7">
        <f t="shared" si="2"/>
        <v>0</v>
      </c>
      <c r="G62" s="7">
        <f t="shared" si="0"/>
        <v>0</v>
      </c>
      <c r="H62" s="8">
        <f t="shared" si="1"/>
        <v>0</v>
      </c>
    </row>
    <row r="63" spans="1:8" ht="25.5" x14ac:dyDescent="0.2">
      <c r="A63" s="33" t="s">
        <v>27</v>
      </c>
      <c r="B63" s="9" t="s">
        <v>87</v>
      </c>
      <c r="C63" s="26" t="s">
        <v>9</v>
      </c>
      <c r="D63" s="43">
        <v>400</v>
      </c>
      <c r="E63" s="32"/>
      <c r="F63" s="7">
        <f t="shared" si="2"/>
        <v>0</v>
      </c>
      <c r="G63" s="7">
        <f t="shared" si="0"/>
        <v>0</v>
      </c>
      <c r="H63" s="8">
        <f t="shared" si="1"/>
        <v>0</v>
      </c>
    </row>
    <row r="64" spans="1:8" ht="25.5" x14ac:dyDescent="0.2">
      <c r="A64" s="33" t="s">
        <v>28</v>
      </c>
      <c r="B64" s="9" t="s">
        <v>88</v>
      </c>
      <c r="C64" s="26" t="s">
        <v>9</v>
      </c>
      <c r="D64" s="43">
        <v>150</v>
      </c>
      <c r="E64" s="32"/>
      <c r="F64" s="7">
        <f t="shared" si="2"/>
        <v>0</v>
      </c>
      <c r="G64" s="7">
        <f t="shared" si="0"/>
        <v>0</v>
      </c>
      <c r="H64" s="8">
        <f t="shared" si="1"/>
        <v>0</v>
      </c>
    </row>
    <row r="65" spans="1:8" ht="25.5" x14ac:dyDescent="0.2">
      <c r="A65" s="33" t="s">
        <v>29</v>
      </c>
      <c r="B65" s="9" t="s">
        <v>89</v>
      </c>
      <c r="C65" s="26" t="s">
        <v>9</v>
      </c>
      <c r="D65" s="43">
        <v>550</v>
      </c>
      <c r="E65" s="32"/>
      <c r="F65" s="7">
        <f t="shared" si="2"/>
        <v>0</v>
      </c>
      <c r="G65" s="7">
        <f t="shared" si="0"/>
        <v>0</v>
      </c>
      <c r="H65" s="8">
        <f t="shared" si="1"/>
        <v>0</v>
      </c>
    </row>
    <row r="66" spans="1:8" x14ac:dyDescent="0.2">
      <c r="A66" s="33" t="s">
        <v>35</v>
      </c>
      <c r="B66" s="9" t="s">
        <v>35</v>
      </c>
      <c r="C66" s="26" t="s">
        <v>9</v>
      </c>
      <c r="D66" s="43">
        <v>350</v>
      </c>
      <c r="E66" s="32"/>
      <c r="F66" s="7">
        <f t="shared" si="2"/>
        <v>0</v>
      </c>
      <c r="G66" s="7">
        <f t="shared" si="0"/>
        <v>0</v>
      </c>
      <c r="H66" s="8">
        <f t="shared" si="1"/>
        <v>0</v>
      </c>
    </row>
    <row r="67" spans="1:8" ht="25.5" x14ac:dyDescent="0.2">
      <c r="A67" s="33" t="s">
        <v>34</v>
      </c>
      <c r="B67" s="9" t="s">
        <v>90</v>
      </c>
      <c r="C67" s="26" t="s">
        <v>9</v>
      </c>
      <c r="D67" s="43">
        <v>700</v>
      </c>
      <c r="E67" s="32"/>
      <c r="F67" s="7">
        <f t="shared" si="2"/>
        <v>0</v>
      </c>
      <c r="G67" s="7">
        <f t="shared" si="0"/>
        <v>0</v>
      </c>
      <c r="H67" s="8">
        <f t="shared" si="1"/>
        <v>0</v>
      </c>
    </row>
    <row r="68" spans="1:8" x14ac:dyDescent="0.2">
      <c r="A68" s="33" t="s">
        <v>36</v>
      </c>
      <c r="B68" s="9" t="s">
        <v>91</v>
      </c>
      <c r="C68" s="26" t="s">
        <v>9</v>
      </c>
      <c r="D68" s="43">
        <v>850</v>
      </c>
      <c r="E68" s="32"/>
      <c r="F68" s="7">
        <f t="shared" ref="F68:F81" si="3">D68*E68</f>
        <v>0</v>
      </c>
      <c r="G68" s="7">
        <f t="shared" ref="G68:G81" si="4">F68*0.2</f>
        <v>0</v>
      </c>
      <c r="H68" s="8">
        <f t="shared" ref="H68:H81" si="5">SUM(F68:G68)</f>
        <v>0</v>
      </c>
    </row>
    <row r="69" spans="1:8" ht="25.5" x14ac:dyDescent="0.2">
      <c r="A69" s="33" t="s">
        <v>37</v>
      </c>
      <c r="B69" s="9" t="s">
        <v>92</v>
      </c>
      <c r="C69" s="26" t="s">
        <v>9</v>
      </c>
      <c r="D69" s="43">
        <v>2950</v>
      </c>
      <c r="E69" s="32"/>
      <c r="F69" s="7">
        <f t="shared" si="3"/>
        <v>0</v>
      </c>
      <c r="G69" s="7">
        <f t="shared" si="4"/>
        <v>0</v>
      </c>
      <c r="H69" s="8">
        <f t="shared" si="5"/>
        <v>0</v>
      </c>
    </row>
    <row r="70" spans="1:8" ht="25.5" x14ac:dyDescent="0.2">
      <c r="A70" s="33" t="s">
        <v>123</v>
      </c>
      <c r="B70" s="9" t="s">
        <v>93</v>
      </c>
      <c r="C70" s="26" t="s">
        <v>9</v>
      </c>
      <c r="D70" s="43">
        <v>5900</v>
      </c>
      <c r="E70" s="32"/>
      <c r="F70" s="7">
        <f t="shared" si="3"/>
        <v>0</v>
      </c>
      <c r="G70" s="7">
        <f t="shared" si="4"/>
        <v>0</v>
      </c>
      <c r="H70" s="8">
        <f t="shared" si="5"/>
        <v>0</v>
      </c>
    </row>
    <row r="71" spans="1:8" x14ac:dyDescent="0.2">
      <c r="A71" s="33" t="s">
        <v>157</v>
      </c>
      <c r="B71" s="35" t="s">
        <v>81</v>
      </c>
      <c r="C71" s="26" t="s">
        <v>9</v>
      </c>
      <c r="D71" s="43">
        <v>1000</v>
      </c>
      <c r="E71" s="32"/>
      <c r="F71" s="7">
        <f t="shared" si="3"/>
        <v>0</v>
      </c>
      <c r="G71" s="7">
        <f t="shared" si="4"/>
        <v>0</v>
      </c>
      <c r="H71" s="8">
        <f t="shared" si="5"/>
        <v>0</v>
      </c>
    </row>
    <row r="72" spans="1:8" ht="25.5" x14ac:dyDescent="0.2">
      <c r="A72" s="33" t="s">
        <v>38</v>
      </c>
      <c r="B72" s="9" t="s">
        <v>94</v>
      </c>
      <c r="C72" s="26" t="s">
        <v>9</v>
      </c>
      <c r="D72" s="43">
        <v>350</v>
      </c>
      <c r="E72" s="32"/>
      <c r="F72" s="7">
        <f t="shared" si="3"/>
        <v>0</v>
      </c>
      <c r="G72" s="7">
        <f t="shared" si="4"/>
        <v>0</v>
      </c>
      <c r="H72" s="8">
        <f t="shared" si="5"/>
        <v>0</v>
      </c>
    </row>
    <row r="73" spans="1:8" ht="25.5" x14ac:dyDescent="0.2">
      <c r="A73" s="33" t="s">
        <v>124</v>
      </c>
      <c r="B73" s="9" t="s">
        <v>95</v>
      </c>
      <c r="C73" s="26" t="s">
        <v>9</v>
      </c>
      <c r="D73" s="43">
        <v>800</v>
      </c>
      <c r="E73" s="32"/>
      <c r="F73" s="7">
        <f t="shared" si="3"/>
        <v>0</v>
      </c>
      <c r="G73" s="7">
        <f t="shared" si="4"/>
        <v>0</v>
      </c>
      <c r="H73" s="8">
        <f t="shared" si="5"/>
        <v>0</v>
      </c>
    </row>
    <row r="74" spans="1:8" ht="25.5" x14ac:dyDescent="0.2">
      <c r="A74" s="33" t="s">
        <v>39</v>
      </c>
      <c r="B74" s="9" t="s">
        <v>96</v>
      </c>
      <c r="C74" s="26" t="s">
        <v>9</v>
      </c>
      <c r="D74" s="43">
        <v>75</v>
      </c>
      <c r="E74" s="32"/>
      <c r="F74" s="7">
        <f t="shared" si="3"/>
        <v>0</v>
      </c>
      <c r="G74" s="7">
        <f t="shared" si="4"/>
        <v>0</v>
      </c>
      <c r="H74" s="8">
        <f t="shared" si="5"/>
        <v>0</v>
      </c>
    </row>
    <row r="75" spans="1:8" x14ac:dyDescent="0.2">
      <c r="A75" s="33" t="s">
        <v>40</v>
      </c>
      <c r="B75" s="9" t="s">
        <v>97</v>
      </c>
      <c r="C75" s="26" t="s">
        <v>9</v>
      </c>
      <c r="D75" s="43">
        <v>1000</v>
      </c>
      <c r="E75" s="32"/>
      <c r="F75" s="7">
        <f t="shared" si="3"/>
        <v>0</v>
      </c>
      <c r="G75" s="7">
        <f t="shared" si="4"/>
        <v>0</v>
      </c>
      <c r="H75" s="8">
        <f t="shared" si="5"/>
        <v>0</v>
      </c>
    </row>
    <row r="76" spans="1:8" ht="25.5" x14ac:dyDescent="0.2">
      <c r="A76" s="33" t="s">
        <v>41</v>
      </c>
      <c r="B76" s="9" t="s">
        <v>98</v>
      </c>
      <c r="C76" s="26" t="s">
        <v>9</v>
      </c>
      <c r="D76" s="43">
        <v>1300</v>
      </c>
      <c r="E76" s="32"/>
      <c r="F76" s="7">
        <f t="shared" si="3"/>
        <v>0</v>
      </c>
      <c r="G76" s="7">
        <f t="shared" si="4"/>
        <v>0</v>
      </c>
      <c r="H76" s="8">
        <f t="shared" si="5"/>
        <v>0</v>
      </c>
    </row>
    <row r="77" spans="1:8" ht="25.5" x14ac:dyDescent="0.2">
      <c r="A77" s="33" t="s">
        <v>42</v>
      </c>
      <c r="B77" s="9" t="s">
        <v>99</v>
      </c>
      <c r="C77" s="26" t="s">
        <v>9</v>
      </c>
      <c r="D77" s="43">
        <v>8100</v>
      </c>
      <c r="E77" s="32"/>
      <c r="F77" s="7">
        <f t="shared" si="3"/>
        <v>0</v>
      </c>
      <c r="G77" s="7">
        <f t="shared" si="4"/>
        <v>0</v>
      </c>
      <c r="H77" s="8">
        <f t="shared" si="5"/>
        <v>0</v>
      </c>
    </row>
    <row r="78" spans="1:8" x14ac:dyDescent="0.2">
      <c r="A78" s="33" t="s">
        <v>43</v>
      </c>
      <c r="B78" s="35" t="s">
        <v>100</v>
      </c>
      <c r="C78" s="26" t="s">
        <v>9</v>
      </c>
      <c r="D78" s="43">
        <v>1200</v>
      </c>
      <c r="E78" s="32"/>
      <c r="F78" s="7">
        <f t="shared" si="3"/>
        <v>0</v>
      </c>
      <c r="G78" s="7">
        <f t="shared" si="4"/>
        <v>0</v>
      </c>
      <c r="H78" s="8">
        <f t="shared" si="5"/>
        <v>0</v>
      </c>
    </row>
    <row r="79" spans="1:8" x14ac:dyDescent="0.2">
      <c r="A79" s="4" t="s">
        <v>10</v>
      </c>
      <c r="B79" s="5"/>
      <c r="C79" s="24"/>
      <c r="D79" s="44"/>
      <c r="E79" s="5"/>
      <c r="F79" s="5"/>
      <c r="G79" s="5"/>
      <c r="H79" s="6"/>
    </row>
    <row r="80" spans="1:8" x14ac:dyDescent="0.2">
      <c r="A80" s="33" t="s">
        <v>33</v>
      </c>
      <c r="B80" s="9" t="s">
        <v>101</v>
      </c>
      <c r="C80" s="26" t="s">
        <v>9</v>
      </c>
      <c r="D80" s="43">
        <v>75</v>
      </c>
      <c r="E80" s="32"/>
      <c r="F80" s="7">
        <f t="shared" si="3"/>
        <v>0</v>
      </c>
      <c r="G80" s="7">
        <f t="shared" si="4"/>
        <v>0</v>
      </c>
      <c r="H80" s="8">
        <f t="shared" si="5"/>
        <v>0</v>
      </c>
    </row>
    <row r="81" spans="1:8" ht="13.5" thickBot="1" x14ac:dyDescent="0.25">
      <c r="A81" s="39" t="s">
        <v>158</v>
      </c>
      <c r="B81" s="10" t="s">
        <v>105</v>
      </c>
      <c r="C81" s="28" t="s">
        <v>9</v>
      </c>
      <c r="D81" s="45">
        <v>130</v>
      </c>
      <c r="E81" s="40"/>
      <c r="F81" s="41">
        <f t="shared" si="3"/>
        <v>0</v>
      </c>
      <c r="G81" s="41">
        <f t="shared" si="4"/>
        <v>0</v>
      </c>
      <c r="H81" s="42">
        <f t="shared" si="5"/>
        <v>0</v>
      </c>
    </row>
    <row r="82" spans="1:8" ht="13.5" thickBot="1" x14ac:dyDescent="0.25">
      <c r="D82" s="12"/>
    </row>
    <row r="83" spans="1:8" ht="13.5" thickBot="1" x14ac:dyDescent="0.25">
      <c r="A83" s="14" t="s">
        <v>104</v>
      </c>
      <c r="B83" s="15"/>
      <c r="C83" s="15"/>
      <c r="D83" s="15"/>
      <c r="E83" s="16"/>
      <c r="F83" s="17">
        <f>SUM(F4:F81)</f>
        <v>0</v>
      </c>
      <c r="G83" s="17">
        <f>SUM(G4:G81)</f>
        <v>0</v>
      </c>
      <c r="H83" s="18">
        <f>SUM(H4:H81)</f>
        <v>0</v>
      </c>
    </row>
    <row r="84" spans="1:8" x14ac:dyDescent="0.2">
      <c r="D84" s="12"/>
    </row>
    <row r="86" spans="1:8" x14ac:dyDescent="0.2">
      <c r="A86" s="19"/>
      <c r="B86" s="19"/>
    </row>
    <row r="87" spans="1:8" x14ac:dyDescent="0.2">
      <c r="A87" s="19"/>
      <c r="B87" s="19"/>
    </row>
  </sheetData>
  <mergeCells count="2">
    <mergeCell ref="A1:H1"/>
    <mergeCell ref="A83:E83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Zoznam pripravkov</vt:lpstr>
      <vt:lpstr>'Zoznam pripravkov'!Oblasť_tlače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bohuslav.chudik</cp:lastModifiedBy>
  <cp:lastPrinted>2022-11-14T08:59:17Z</cp:lastPrinted>
  <dcterms:created xsi:type="dcterms:W3CDTF">2003-02-05T12:25:11Z</dcterms:created>
  <dcterms:modified xsi:type="dcterms:W3CDTF">2023-12-01T15:43:41Z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