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L:\10.VUC\ODDCI\RI 2023\III_2715 Zelené - Polianky\VO FINAL III_2715 Zelené Polianky PT\VO\Prilohy\"/>
    </mc:Choice>
  </mc:AlternateContent>
  <xr:revisionPtr revIDLastSave="0" documentId="13_ncr:1_{1AA0AFAE-0668-4D95-B851-D0046414CD44}" xr6:coauthVersionLast="47" xr6:coauthVersionMax="47" xr10:uidLastSave="{00000000-0000-0000-0000-000000000000}"/>
  <bookViews>
    <workbookView xWindow="1125" yWindow="1125" windowWidth="19065" windowHeight="13815" tabRatio="899" activeTab="1" xr2:uid="{00000000-000D-0000-FFFF-FFFF00000000}"/>
  </bookViews>
  <sheets>
    <sheet name="III 2715" sheetId="61" r:id="rId1"/>
    <sheet name="PT" sheetId="6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2" l="1"/>
  <c r="F5" i="62"/>
  <c r="H5" i="62" s="1"/>
  <c r="H6" i="62" s="1"/>
  <c r="G31" i="61" l="1"/>
  <c r="H31" i="61" s="1"/>
  <c r="G30" i="61"/>
  <c r="H30" i="61" s="1"/>
  <c r="G23" i="61"/>
  <c r="H23" i="61" s="1"/>
  <c r="B18" i="61"/>
  <c r="G29" i="61" l="1"/>
  <c r="H29" i="61" s="1"/>
  <c r="G25" i="61"/>
  <c r="H25" i="61" s="1"/>
  <c r="G28" i="61"/>
  <c r="H28" i="61" s="1"/>
  <c r="G24" i="61"/>
  <c r="H24" i="61" s="1"/>
  <c r="G26" i="61"/>
  <c r="H26" i="61" s="1"/>
  <c r="G27" i="61"/>
  <c r="H27" i="61" s="1"/>
  <c r="H32" i="61" l="1"/>
  <c r="J34" i="61" l="1"/>
  <c r="I5" i="62"/>
  <c r="K34" i="61"/>
  <c r="J5" i="62" l="1"/>
  <c r="J6" i="62" s="1"/>
  <c r="I6" i="62"/>
</calcChain>
</file>

<file path=xl/sharedStrings.xml><?xml version="1.0" encoding="utf-8"?>
<sst xmlns="http://schemas.openxmlformats.org/spreadsheetml/2006/main" count="79" uniqueCount="66">
  <si>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</si>
  <si>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</si>
  <si>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</si>
  <si>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</si>
  <si>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</si>
  <si>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</si>
  <si>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</si>
  <si>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</si>
  <si>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</si>
  <si>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</si>
  <si>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</si>
  <si>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</si>
  <si>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</si>
  <si>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</si>
  <si>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</si>
  <si>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</si>
  <si>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</si>
  <si>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</si>
  <si>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</si>
  <si>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</si>
  <si>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</si>
  <si>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</si>
  <si>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</si>
  <si>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</si>
  <si>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</si>
  <si>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</si>
  <si>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</si>
  <si>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</si>
  <si>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</si>
  <si>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</si>
  <si>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</si>
  <si>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</si>
  <si>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</si>
  <si>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</si>
  <si>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fr.0 - 32</t>
  </si>
  <si>
    <t>1,0 kg/m2</t>
  </si>
  <si>
    <t xml:space="preserve">postrek spojovací </t>
  </si>
  <si>
    <t>položka</t>
  </si>
  <si>
    <t xml:space="preserve"> jednotk. cena  €</t>
  </si>
  <si>
    <t>spolu bez DPH €</t>
  </si>
  <si>
    <t>postrek infiltračný</t>
  </si>
  <si>
    <t>staničenie v km:</t>
  </si>
  <si>
    <t>od:</t>
  </si>
  <si>
    <t>do:</t>
  </si>
  <si>
    <t>spevnenie krajníc kamenivom drveným hr. 100mm x 500mm po obidvoch stranách</t>
  </si>
  <si>
    <t>priem. 50 mm</t>
  </si>
  <si>
    <t>šírka voz.m priemer</t>
  </si>
  <si>
    <t>okres Poltár</t>
  </si>
  <si>
    <t>III/2715 Zelené - Polianky</t>
  </si>
  <si>
    <t>ACL 16-II s dovozom rozprestrením a zhutnením</t>
  </si>
  <si>
    <t>frézovanie s naložením a odvozom do 10 km                                   (celá vozovka - v úseku je prídlažba)</t>
  </si>
  <si>
    <t>P.č.</t>
  </si>
  <si>
    <t>Cesta</t>
  </si>
  <si>
    <t>Okres</t>
  </si>
  <si>
    <t>Miestopis</t>
  </si>
  <si>
    <t>Staničenie od</t>
  </si>
  <si>
    <t>Staničenie do</t>
  </si>
  <si>
    <t>Dĺžka rekonštrukcie v km</t>
  </si>
  <si>
    <t>Náklady v € bez DPH</t>
  </si>
  <si>
    <t>Náklady v €    s DPH</t>
  </si>
  <si>
    <t>1</t>
  </si>
  <si>
    <t>PT</t>
  </si>
  <si>
    <t>Spolu</t>
  </si>
  <si>
    <t>III/2715</t>
  </si>
  <si>
    <t>Zelené - Polianky</t>
  </si>
  <si>
    <t>Rekonštrukcie ciest  II. a III. tried v okrese Poltár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</si>
</sst>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"/>
  </numFmts>
  <fonts count="5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charset val="238"/>
    </font>
    <font>
      <sz val="11"/>
      <color indexed="8"/>
      <name val="Calibri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5" applyNumberFormat="0" applyAlignment="0" applyProtection="0"/>
    <xf numFmtId="0" fontId="34" fillId="0" borderId="46" applyNumberFormat="0" applyFill="0" applyAlignment="0" applyProtection="0"/>
    <xf numFmtId="0" fontId="35" fillId="0" borderId="47" applyNumberFormat="0" applyFill="0" applyAlignment="0" applyProtection="0"/>
    <xf numFmtId="0" fontId="36" fillId="0" borderId="48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49" applyNumberFormat="0" applyFont="0" applyAlignment="0" applyProtection="0"/>
    <xf numFmtId="0" fontId="38" fillId="0" borderId="50" applyNumberFormat="0" applyFill="0" applyAlignment="0" applyProtection="0"/>
    <xf numFmtId="0" fontId="39" fillId="0" borderId="51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52" applyNumberFormat="0" applyAlignment="0" applyProtection="0"/>
    <xf numFmtId="0" fontId="42" fillId="20" borderId="52" applyNumberFormat="0" applyAlignment="0" applyProtection="0"/>
    <xf numFmtId="0" fontId="43" fillId="20" borderId="53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  <xf numFmtId="0" fontId="48" fillId="0" borderId="0" applyNumberFormat="0" applyFill="0" applyBorder="0" applyProtection="0"/>
  </cellStyleXfs>
  <cellXfs count="170">
    <xf numFmtId="0" fontId="0" fillId="0" borderId="0" xfId="0"/>
    <xf numFmtId="4" fontId="0" fillId="0" borderId="0" xfId="0" applyNumberFormat="1"/>
    <xf numFmtId="0" fontId="6" fillId="0" borderId="26" xfId="0" applyFont="1" applyBorder="1"/>
    <xf numFmtId="0" fontId="2" fillId="0" borderId="4" xfId="0" applyFont="1" applyBorder="1"/>
    <xf numFmtId="0" fontId="18" fillId="0" borderId="0" xfId="0" applyFont="1"/>
    <xf numFmtId="0" fontId="0" fillId="0" borderId="21" xfId="0" applyBorder="1" applyAlignment="1">
      <alignment horizontal="center"/>
    </xf>
    <xf numFmtId="0" fontId="21" fillId="0" borderId="0" xfId="0" applyFont="1"/>
    <xf numFmtId="4" fontId="22" fillId="0" borderId="0" xfId="0" applyNumberFormat="1" applyFont="1"/>
    <xf numFmtId="0" fontId="22" fillId="0" borderId="0" xfId="0" applyFont="1"/>
    <xf numFmtId="4" fontId="22" fillId="0" borderId="0" xfId="0" applyNumberFormat="1" applyFont="1" applyAlignment="1">
      <alignment horizontal="center"/>
    </xf>
    <xf numFmtId="165" fontId="6" fillId="0" borderId="38" xfId="0" applyNumberFormat="1" applyFont="1" applyBorder="1"/>
    <xf numFmtId="0" fontId="23" fillId="0" borderId="0" xfId="0" applyFont="1"/>
    <xf numFmtId="0" fontId="23" fillId="0" borderId="0" xfId="1" applyFont="1"/>
    <xf numFmtId="0" fontId="24" fillId="0" borderId="0" xfId="0" applyFont="1"/>
    <xf numFmtId="0" fontId="20" fillId="0" borderId="0" xfId="0" applyFont="1" applyAlignment="1">
      <alignment vertical="center"/>
    </xf>
    <xf numFmtId="0" fontId="1" fillId="0" borderId="0" xfId="1"/>
    <xf numFmtId="0" fontId="2" fillId="0" borderId="0" xfId="0" applyFont="1"/>
    <xf numFmtId="0" fontId="26" fillId="0" borderId="0" xfId="0" applyFont="1"/>
    <xf numFmtId="0" fontId="19" fillId="0" borderId="0" xfId="0" applyFont="1"/>
    <xf numFmtId="4" fontId="20" fillId="0" borderId="5" xfId="0" applyNumberFormat="1" applyFont="1" applyBorder="1"/>
    <xf numFmtId="4" fontId="2" fillId="0" borderId="0" xfId="0" applyNumberFormat="1" applyFont="1"/>
    <xf numFmtId="4" fontId="10" fillId="0" borderId="32" xfId="0" applyNumberFormat="1" applyFont="1" applyBorder="1"/>
    <xf numFmtId="0" fontId="0" fillId="0" borderId="40" xfId="1" applyFont="1" applyBorder="1"/>
    <xf numFmtId="0" fontId="6" fillId="0" borderId="44" xfId="0" applyFont="1" applyBorder="1" applyAlignment="1">
      <alignment vertical="center"/>
    </xf>
    <xf numFmtId="0" fontId="2" fillId="0" borderId="0" xfId="1" applyFont="1"/>
    <xf numFmtId="0" fontId="0" fillId="0" borderId="0" xfId="1" applyFont="1"/>
    <xf numFmtId="0" fontId="3" fillId="0" borderId="0" xfId="1" applyFont="1"/>
    <xf numFmtId="0" fontId="4" fillId="0" borderId="0" xfId="0" applyFont="1"/>
    <xf numFmtId="4" fontId="4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5" xfId="0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0" fillId="0" borderId="0" xfId="0" applyNumberFormat="1" applyAlignment="1">
      <alignment horizontal="center"/>
    </xf>
    <xf numFmtId="0" fontId="0" fillId="0" borderId="10" xfId="0" applyBorder="1"/>
    <xf numFmtId="0" fontId="0" fillId="0" borderId="12" xfId="0" applyBorder="1"/>
    <xf numFmtId="2" fontId="0" fillId="0" borderId="0" xfId="0" applyNumberFormat="1"/>
    <xf numFmtId="0" fontId="6" fillId="0" borderId="0" xfId="0" applyFont="1"/>
    <xf numFmtId="4" fontId="6" fillId="0" borderId="5" xfId="0" applyNumberFormat="1" applyFont="1" applyBorder="1"/>
    <xf numFmtId="0" fontId="7" fillId="0" borderId="25" xfId="0" applyFont="1" applyBorder="1"/>
    <xf numFmtId="4" fontId="10" fillId="0" borderId="0" xfId="0" applyNumberFormat="1" applyFont="1"/>
    <xf numFmtId="4" fontId="5" fillId="0" borderId="0" xfId="0" applyNumberFormat="1" applyFont="1" applyAlignment="1">
      <alignment horizontal="center"/>
    </xf>
    <xf numFmtId="4" fontId="10" fillId="0" borderId="5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0" fontId="7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27" xfId="0" applyNumberFormat="1" applyFont="1" applyBorder="1"/>
    <xf numFmtId="0" fontId="0" fillId="0" borderId="29" xfId="0" applyBorder="1"/>
    <xf numFmtId="0" fontId="0" fillId="0" borderId="30" xfId="0" applyBorder="1"/>
    <xf numFmtId="4" fontId="0" fillId="0" borderId="30" xfId="0" applyNumberFormat="1" applyBorder="1"/>
    <xf numFmtId="4" fontId="11" fillId="0" borderId="30" xfId="0" applyNumberFormat="1" applyFont="1" applyBorder="1"/>
    <xf numFmtId="0" fontId="11" fillId="0" borderId="30" xfId="0" applyFont="1" applyBorder="1"/>
    <xf numFmtId="10" fontId="11" fillId="0" borderId="30" xfId="0" applyNumberFormat="1" applyFont="1" applyBorder="1"/>
    <xf numFmtId="4" fontId="11" fillId="0" borderId="31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0" fillId="0" borderId="20" xfId="0" applyBorder="1"/>
    <xf numFmtId="0" fontId="2" fillId="0" borderId="0" xfId="1" applyFont="1" applyAlignment="1">
      <alignment horizontal="left" vertical="center" wrapText="1"/>
    </xf>
    <xf numFmtId="0" fontId="0" fillId="0" borderId="20" xfId="0" applyBorder="1" applyAlignment="1">
      <alignment vertical="center"/>
    </xf>
    <xf numFmtId="165" fontId="6" fillId="0" borderId="20" xfId="0" applyNumberFormat="1" applyFont="1" applyBorder="1" applyAlignment="1">
      <alignment vertical="center"/>
    </xf>
    <xf numFmtId="0" fontId="7" fillId="0" borderId="20" xfId="0" applyFont="1" applyBorder="1"/>
    <xf numFmtId="165" fontId="6" fillId="0" borderId="40" xfId="0" applyNumberFormat="1" applyFont="1" applyBorder="1"/>
    <xf numFmtId="0" fontId="6" fillId="0" borderId="41" xfId="1" applyFont="1" applyBorder="1"/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4" fontId="6" fillId="0" borderId="58" xfId="0" applyNumberFormat="1" applyFont="1" applyBorder="1"/>
    <xf numFmtId="4" fontId="6" fillId="0" borderId="33" xfId="0" applyNumberFormat="1" applyFont="1" applyBorder="1"/>
    <xf numFmtId="4" fontId="6" fillId="0" borderId="33" xfId="0" applyNumberFormat="1" applyFont="1" applyBorder="1" applyAlignment="1">
      <alignment vertical="center"/>
    </xf>
    <xf numFmtId="4" fontId="6" fillId="0" borderId="56" xfId="0" applyNumberFormat="1" applyFont="1" applyBorder="1"/>
    <xf numFmtId="4" fontId="6" fillId="0" borderId="39" xfId="0" applyNumberFormat="1" applyFont="1" applyBorder="1"/>
    <xf numFmtId="4" fontId="6" fillId="0" borderId="39" xfId="0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6" fillId="0" borderId="21" xfId="0" applyNumberFormat="1" applyFont="1" applyBorder="1"/>
    <xf numFmtId="0" fontId="16" fillId="0" borderId="4" xfId="0" applyFont="1" applyBorder="1"/>
    <xf numFmtId="2" fontId="16" fillId="0" borderId="0" xfId="0" applyNumberFormat="1" applyFont="1"/>
    <xf numFmtId="0" fontId="16" fillId="0" borderId="0" xfId="0" applyFont="1"/>
    <xf numFmtId="49" fontId="46" fillId="25" borderId="18" xfId="0" applyNumberFormat="1" applyFont="1" applyFill="1" applyBorder="1" applyAlignment="1">
      <alignment horizontal="center" vertical="center"/>
    </xf>
    <xf numFmtId="49" fontId="46" fillId="25" borderId="19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4" fontId="6" fillId="0" borderId="54" xfId="0" applyNumberFormat="1" applyFont="1" applyBorder="1" applyAlignment="1">
      <alignment vertical="center"/>
    </xf>
    <xf numFmtId="165" fontId="6" fillId="0" borderId="54" xfId="0" applyNumberFormat="1" applyFont="1" applyBorder="1" applyAlignment="1">
      <alignment vertical="center"/>
    </xf>
    <xf numFmtId="4" fontId="10" fillId="2" borderId="28" xfId="0" applyNumberFormat="1" applyFont="1" applyFill="1" applyBorder="1"/>
    <xf numFmtId="0" fontId="6" fillId="0" borderId="22" xfId="0" applyFont="1" applyBorder="1"/>
    <xf numFmtId="165" fontId="6" fillId="0" borderId="37" xfId="0" applyNumberFormat="1" applyFont="1" applyBorder="1"/>
    <xf numFmtId="49" fontId="46" fillId="25" borderId="60" xfId="0" applyNumberFormat="1" applyFont="1" applyFill="1" applyBorder="1" applyAlignment="1">
      <alignment horizontal="center" vertical="center" wrapText="1"/>
    </xf>
    <xf numFmtId="49" fontId="46" fillId="25" borderId="14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/>
    <xf numFmtId="0" fontId="17" fillId="0" borderId="0" xfId="0" applyFont="1"/>
    <xf numFmtId="165" fontId="0" fillId="0" borderId="0" xfId="0" applyNumberFormat="1" applyAlignment="1">
      <alignment horizontal="left"/>
    </xf>
    <xf numFmtId="0" fontId="17" fillId="0" borderId="61" xfId="0" applyFont="1" applyBorder="1" applyAlignment="1">
      <alignment vertical="center"/>
    </xf>
    <xf numFmtId="165" fontId="6" fillId="0" borderId="0" xfId="0" applyNumberFormat="1" applyFont="1"/>
    <xf numFmtId="4" fontId="47" fillId="0" borderId="0" xfId="0" applyNumberFormat="1" applyFont="1"/>
    <xf numFmtId="49" fontId="46" fillId="25" borderId="16" xfId="0" applyNumberFormat="1" applyFont="1" applyFill="1" applyBorder="1" applyAlignment="1">
      <alignment horizontal="center" vertical="center"/>
    </xf>
    <xf numFmtId="4" fontId="6" fillId="0" borderId="57" xfId="0" applyNumberFormat="1" applyFont="1" applyBorder="1" applyAlignment="1">
      <alignment vertical="center"/>
    </xf>
    <xf numFmtId="0" fontId="49" fillId="0" borderId="0" xfId="48" applyNumberFormat="1" applyFont="1"/>
    <xf numFmtId="0" fontId="48" fillId="0" borderId="0" xfId="48" applyNumberFormat="1"/>
    <xf numFmtId="0" fontId="28" fillId="0" borderId="0" xfId="48" applyNumberFormat="1" applyFont="1"/>
    <xf numFmtId="0" fontId="51" fillId="0" borderId="0" xfId="48" applyNumberFormat="1" applyFont="1"/>
    <xf numFmtId="49" fontId="50" fillId="25" borderId="63" xfId="48" applyNumberFormat="1" applyFont="1" applyFill="1" applyBorder="1" applyAlignment="1">
      <alignment horizontal="center" vertical="center"/>
    </xf>
    <xf numFmtId="49" fontId="50" fillId="25" borderId="64" xfId="48" applyNumberFormat="1" applyFont="1" applyFill="1" applyBorder="1" applyAlignment="1">
      <alignment horizontal="center" vertical="center"/>
    </xf>
    <xf numFmtId="49" fontId="50" fillId="25" borderId="64" xfId="48" applyNumberFormat="1" applyFont="1" applyFill="1" applyBorder="1" applyAlignment="1">
      <alignment horizontal="center" vertical="center" wrapText="1"/>
    </xf>
    <xf numFmtId="49" fontId="50" fillId="25" borderId="65" xfId="48" applyNumberFormat="1" applyFont="1" applyFill="1" applyBorder="1" applyAlignment="1">
      <alignment horizontal="center" vertical="center" wrapText="1"/>
    </xf>
    <xf numFmtId="49" fontId="50" fillId="25" borderId="66" xfId="48" applyNumberFormat="1" applyFont="1" applyFill="1" applyBorder="1" applyAlignment="1">
      <alignment horizontal="center" vertical="center" wrapText="1"/>
    </xf>
    <xf numFmtId="49" fontId="50" fillId="25" borderId="2" xfId="48" applyNumberFormat="1" applyFont="1" applyFill="1" applyBorder="1" applyAlignment="1">
      <alignment horizontal="center" vertical="center" wrapText="1"/>
    </xf>
    <xf numFmtId="49" fontId="51" fillId="26" borderId="67" xfId="48" applyNumberFormat="1" applyFont="1" applyFill="1" applyBorder="1" applyAlignment="1">
      <alignment horizontal="center"/>
    </xf>
    <xf numFmtId="49" fontId="51" fillId="26" borderId="68" xfId="48" applyNumberFormat="1" applyFont="1" applyFill="1" applyBorder="1" applyAlignment="1">
      <alignment horizontal="center"/>
    </xf>
    <xf numFmtId="49" fontId="51" fillId="26" borderId="68" xfId="48" applyNumberFormat="1" applyFont="1" applyFill="1" applyBorder="1" applyAlignment="1">
      <alignment horizontal="left"/>
    </xf>
    <xf numFmtId="165" fontId="51" fillId="26" borderId="68" xfId="48" applyNumberFormat="1" applyFont="1" applyFill="1" applyBorder="1" applyAlignment="1">
      <alignment horizontal="center"/>
    </xf>
    <xf numFmtId="165" fontId="51" fillId="26" borderId="69" xfId="48" applyNumberFormat="1" applyFont="1" applyFill="1" applyBorder="1" applyAlignment="1">
      <alignment horizontal="center"/>
    </xf>
    <xf numFmtId="165" fontId="51" fillId="26" borderId="70" xfId="48" applyNumberFormat="1" applyFont="1" applyFill="1" applyBorder="1" applyAlignment="1">
      <alignment horizontal="center"/>
    </xf>
    <xf numFmtId="4" fontId="51" fillId="26" borderId="71" xfId="48" applyNumberFormat="1" applyFont="1" applyFill="1" applyBorder="1" applyAlignment="1">
      <alignment horizontal="right"/>
    </xf>
    <xf numFmtId="165" fontId="50" fillId="25" borderId="15" xfId="48" applyNumberFormat="1" applyFont="1" applyFill="1" applyBorder="1"/>
    <xf numFmtId="165" fontId="50" fillId="25" borderId="16" xfId="48" applyNumberFormat="1" applyFont="1" applyFill="1" applyBorder="1"/>
    <xf numFmtId="165" fontId="50" fillId="25" borderId="16" xfId="48" applyNumberFormat="1" applyFont="1" applyFill="1" applyBorder="1" applyAlignment="1">
      <alignment horizontal="center"/>
    </xf>
    <xf numFmtId="165" fontId="50" fillId="25" borderId="72" xfId="48" applyNumberFormat="1" applyFont="1" applyFill="1" applyBorder="1" applyAlignment="1">
      <alignment horizontal="center"/>
    </xf>
    <xf numFmtId="4" fontId="50" fillId="25" borderId="14" xfId="48" applyNumberFormat="1" applyFont="1" applyFill="1" applyBorder="1" applyAlignment="1">
      <alignment horizontal="right"/>
    </xf>
    <xf numFmtId="4" fontId="50" fillId="25" borderId="72" xfId="48" applyNumberFormat="1" applyFont="1" applyFill="1" applyBorder="1" applyAlignment="1">
      <alignment horizontal="right"/>
    </xf>
    <xf numFmtId="49" fontId="49" fillId="0" borderId="0" xfId="48" applyNumberFormat="1" applyFont="1" applyFill="1" applyBorder="1" applyAlignment="1">
      <alignment horizontal="left"/>
    </xf>
    <xf numFmtId="165" fontId="49" fillId="0" borderId="0" xfId="48" applyNumberFormat="1" applyFont="1" applyFill="1" applyBorder="1" applyAlignment="1">
      <alignment horizontal="right"/>
    </xf>
    <xf numFmtId="165" fontId="46" fillId="0" borderId="0" xfId="48" applyNumberFormat="1" applyFont="1" applyFill="1" applyBorder="1" applyAlignment="1">
      <alignment horizontal="right"/>
    </xf>
    <xf numFmtId="4" fontId="46" fillId="0" borderId="0" xfId="48" applyNumberFormat="1" applyFont="1" applyFill="1" applyBorder="1" applyAlignment="1">
      <alignment horizontal="right"/>
    </xf>
    <xf numFmtId="0" fontId="49" fillId="0" borderId="0" xfId="48" applyNumberFormat="1" applyFont="1" applyFill="1"/>
    <xf numFmtId="0" fontId="49" fillId="0" borderId="0" xfId="48" applyNumberFormat="1" applyFont="1" applyBorder="1"/>
    <xf numFmtId="0" fontId="48" fillId="0" borderId="0" xfId="48" applyNumberFormat="1" applyBorder="1"/>
    <xf numFmtId="0" fontId="48" fillId="0" borderId="0" xfId="48"/>
    <xf numFmtId="0" fontId="1" fillId="0" borderId="0" xfId="1" applyAlignment="1">
      <alignment horizontal="left"/>
    </xf>
    <xf numFmtId="0" fontId="0" fillId="0" borderId="35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0" fillId="0" borderId="36" xfId="1" applyFont="1" applyBorder="1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35" xfId="1" applyFont="1" applyBorder="1" applyAlignment="1">
      <alignment horizontal="left"/>
    </xf>
    <xf numFmtId="0" fontId="0" fillId="0" borderId="33" xfId="1" applyFont="1" applyBorder="1" applyAlignment="1">
      <alignment horizontal="left"/>
    </xf>
    <xf numFmtId="0" fontId="0" fillId="0" borderId="34" xfId="1" applyFont="1" applyBorder="1" applyAlignment="1">
      <alignment horizontal="left"/>
    </xf>
    <xf numFmtId="0" fontId="17" fillId="0" borderId="42" xfId="1" applyFont="1" applyBorder="1" applyAlignment="1">
      <alignment horizontal="left" wrapText="1"/>
    </xf>
    <xf numFmtId="0" fontId="17" fillId="0" borderId="43" xfId="1" applyFont="1" applyBorder="1" applyAlignment="1">
      <alignment horizontal="left" wrapText="1"/>
    </xf>
    <xf numFmtId="49" fontId="46" fillId="25" borderId="15" xfId="0" applyNumberFormat="1" applyFont="1" applyFill="1" applyBorder="1" applyAlignment="1">
      <alignment horizontal="center" vertical="center"/>
    </xf>
    <xf numFmtId="49" fontId="46" fillId="25" borderId="16" xfId="0" applyNumberFormat="1" applyFont="1" applyFill="1" applyBorder="1" applyAlignment="1">
      <alignment horizontal="center" vertical="center"/>
    </xf>
    <xf numFmtId="49" fontId="46" fillId="25" borderId="17" xfId="0" applyNumberFormat="1" applyFont="1" applyFill="1" applyBorder="1" applyAlignment="1">
      <alignment horizontal="center" vertical="center"/>
    </xf>
    <xf numFmtId="0" fontId="0" fillId="0" borderId="59" xfId="1" applyFont="1" applyBorder="1" applyAlignment="1">
      <alignment horizontal="left"/>
    </xf>
    <xf numFmtId="0" fontId="0" fillId="0" borderId="58" xfId="1" applyFont="1" applyBorder="1" applyAlignment="1">
      <alignment horizontal="left"/>
    </xf>
    <xf numFmtId="0" fontId="0" fillId="0" borderId="55" xfId="1" applyFont="1" applyBorder="1" applyAlignment="1">
      <alignment horizontal="left"/>
    </xf>
    <xf numFmtId="0" fontId="0" fillId="0" borderId="34" xfId="1" applyFont="1" applyBorder="1" applyAlignment="1">
      <alignment horizontal="left" wrapText="1"/>
    </xf>
  </cellXfs>
  <cellStyles count="49">
    <cellStyle name="20 % - zvýraznenie1 2" xfId="8" xr:uid="{00000000-0005-0000-0000-000000000000}"/>
    <cellStyle name="20 % - zvýraznenie2 2" xfId="9" xr:uid="{00000000-0005-0000-0000-000001000000}"/>
    <cellStyle name="20 % - zvýraznenie3 2" xfId="10" xr:uid="{00000000-0005-0000-0000-000002000000}"/>
    <cellStyle name="20 % - zvýraznenie4 2" xfId="11" xr:uid="{00000000-0005-0000-0000-000003000000}"/>
    <cellStyle name="20 % - zvýraznenie5 2" xfId="12" xr:uid="{00000000-0005-0000-0000-000004000000}"/>
    <cellStyle name="20 % - zvýraznenie6 2" xfId="13" xr:uid="{00000000-0005-0000-0000-000005000000}"/>
    <cellStyle name="40 % - zvýraznenie1 2" xfId="14" xr:uid="{00000000-0005-0000-0000-000006000000}"/>
    <cellStyle name="40 % - zvýraznenie2 2" xfId="15" xr:uid="{00000000-0005-0000-0000-000007000000}"/>
    <cellStyle name="40 % - zvýraznenie3 2" xfId="16" xr:uid="{00000000-0005-0000-0000-000008000000}"/>
    <cellStyle name="40 % - zvýraznenie4 2" xfId="17" xr:uid="{00000000-0005-0000-0000-000009000000}"/>
    <cellStyle name="40 % - zvýraznenie5 2" xfId="18" xr:uid="{00000000-0005-0000-0000-00000A000000}"/>
    <cellStyle name="40 % - zvýraznenie6 2" xfId="19" xr:uid="{00000000-0005-0000-0000-00000B000000}"/>
    <cellStyle name="60 % - zvýraznenie1 2" xfId="20" xr:uid="{00000000-0005-0000-0000-00000C000000}"/>
    <cellStyle name="60 % - zvýraznenie2 2" xfId="21" xr:uid="{00000000-0005-0000-0000-00000D000000}"/>
    <cellStyle name="60 % - zvýraznenie3 2" xfId="22" xr:uid="{00000000-0005-0000-0000-00000E000000}"/>
    <cellStyle name="60 % - zvýraznenie4 2" xfId="23" xr:uid="{00000000-0005-0000-0000-00000F000000}"/>
    <cellStyle name="60 % - zvýraznenie5 2" xfId="24" xr:uid="{00000000-0005-0000-0000-000010000000}"/>
    <cellStyle name="60 % - zvýraznenie6 2" xfId="25" xr:uid="{00000000-0005-0000-0000-000011000000}"/>
    <cellStyle name="Čiarka 2" xfId="2" xr:uid="{00000000-0005-0000-0000-000012000000}"/>
    <cellStyle name="Čiarka 2 2" xfId="5" xr:uid="{00000000-0005-0000-0000-000013000000}"/>
    <cellStyle name="Čiarka 3" xfId="4" xr:uid="{00000000-0005-0000-0000-000014000000}"/>
    <cellStyle name="Čiarka 4" xfId="3" xr:uid="{00000000-0005-0000-0000-000015000000}"/>
    <cellStyle name="Dobrá 2" xfId="26" xr:uid="{00000000-0005-0000-0000-000016000000}"/>
    <cellStyle name="Kontrolná bunka 2" xfId="27" xr:uid="{00000000-0005-0000-0000-000017000000}"/>
    <cellStyle name="Nadpis 1 2" xfId="28" xr:uid="{00000000-0005-0000-0000-000018000000}"/>
    <cellStyle name="Nadpis 2 2" xfId="29" xr:uid="{00000000-0005-0000-0000-000019000000}"/>
    <cellStyle name="Nadpis 3 2" xfId="30" xr:uid="{00000000-0005-0000-0000-00001A000000}"/>
    <cellStyle name="Nadpis 4 2" xfId="31" xr:uid="{00000000-0005-0000-0000-00001B000000}"/>
    <cellStyle name="Neutrálna 2" xfId="32" xr:uid="{00000000-0005-0000-0000-00001C000000}"/>
    <cellStyle name="Normálna" xfId="0" builtinId="0"/>
    <cellStyle name="Normálna 2" xfId="7" xr:uid="{00000000-0005-0000-0000-00001D000000}"/>
    <cellStyle name="Normálna 3" xfId="48" xr:uid="{72B6888C-0E8B-40CE-8611-A9F495B85E51}"/>
    <cellStyle name="Normálne 2" xfId="6" xr:uid="{00000000-0005-0000-0000-00001F000000}"/>
    <cellStyle name="normálne_30 mil  17 01 2012 (2)" xfId="1" xr:uid="{00000000-0005-0000-0000-000020000000}"/>
    <cellStyle name="Poznámka 2" xfId="33" xr:uid="{00000000-0005-0000-0000-000021000000}"/>
    <cellStyle name="Prepojená bunka 2" xfId="34" xr:uid="{00000000-0005-0000-0000-000022000000}"/>
    <cellStyle name="Spolu 2" xfId="35" xr:uid="{00000000-0005-0000-0000-000023000000}"/>
    <cellStyle name="Text upozornenia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etľujúci text 2" xfId="40" xr:uid="{00000000-0005-0000-0000-000028000000}"/>
    <cellStyle name="Zlá 2" xfId="41" xr:uid="{00000000-0005-0000-0000-000029000000}"/>
    <cellStyle name="Zvýraznenie1 2" xfId="42" xr:uid="{00000000-0005-0000-0000-00002A000000}"/>
    <cellStyle name="Zvýraznenie2 2" xfId="43" xr:uid="{00000000-0005-0000-0000-00002B000000}"/>
    <cellStyle name="Zvýraznenie3 2" xfId="44" xr:uid="{00000000-0005-0000-0000-00002C000000}"/>
    <cellStyle name="Zvýraznenie4 2" xfId="45" xr:uid="{00000000-0005-0000-0000-00002D000000}"/>
    <cellStyle name="Zvýraznenie5 2" xfId="46" xr:uid="{00000000-0005-0000-0000-00002E000000}"/>
    <cellStyle name="Zvýraznenie6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10" workbookViewId="0">
      <selection activeCell="J31" sqref="J31"/>
    </sheetView>
  </sheetViews>
  <sheetFormatPr defaultRowHeight="15" x14ac:dyDescent="0.25"/>
  <cols>
    <col min="1" max="1" width="14.28515625" customWidth="1"/>
    <col min="2" max="2" width="14.140625" customWidth="1"/>
    <col min="3" max="3" width="25.85546875" customWidth="1"/>
    <col min="4" max="4" width="8.5703125" customWidth="1"/>
    <col min="5" max="5" width="12.7109375" customWidth="1"/>
    <col min="6" max="6" width="10.85546875" customWidth="1"/>
    <col min="7" max="7" width="10.42578125" customWidth="1"/>
    <col min="8" max="8" width="12" customWidth="1"/>
    <col min="9" max="9" width="3" customWidth="1"/>
    <col min="10" max="10" width="11.7109375" customWidth="1"/>
    <col min="11" max="11" width="12.85546875" customWidth="1"/>
    <col min="12" max="12" width="4.85546875" customWidth="1"/>
  </cols>
  <sheetData>
    <row r="1" spans="1:11" x14ac:dyDescent="0.25">
      <c r="A1" s="2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"/>
    </row>
    <row r="2" spans="1:11" x14ac:dyDescent="0.25">
      <c r="A2" s="25"/>
      <c r="B2" s="15"/>
      <c r="C2" s="15"/>
      <c r="D2" s="15"/>
      <c r="E2" s="15"/>
      <c r="F2" s="15"/>
      <c r="G2" s="15"/>
      <c r="H2" s="15"/>
      <c r="I2" s="15"/>
      <c r="J2" s="15"/>
      <c r="K2" s="1"/>
    </row>
    <row r="3" spans="1:11" x14ac:dyDescent="0.25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"/>
    </row>
    <row r="4" spans="1:11" x14ac:dyDescent="0.25">
      <c r="A4" s="15"/>
      <c r="B4" s="16" t="s">
        <v>65</v>
      </c>
      <c r="C4" s="24"/>
      <c r="D4" s="15"/>
      <c r="E4" s="15"/>
      <c r="F4" s="15"/>
      <c r="G4" s="15"/>
      <c r="H4" s="15"/>
      <c r="I4" s="15"/>
      <c r="J4" s="15"/>
      <c r="K4" s="1"/>
    </row>
    <row r="5" spans="1:11" x14ac:dyDescent="0.25">
      <c r="A5" s="26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"/>
    </row>
    <row r="6" spans="1:11" x14ac:dyDescent="0.25">
      <c r="A6" s="25"/>
      <c r="B6" s="15"/>
      <c r="C6" s="15"/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15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"/>
    </row>
    <row r="8" spans="1:1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"/>
    </row>
    <row r="10" spans="1:11" x14ac:dyDescent="0.25">
      <c r="A10" s="25" t="s">
        <v>4</v>
      </c>
      <c r="B10" s="25"/>
      <c r="C10" s="25"/>
      <c r="D10" s="25"/>
      <c r="E10" s="25"/>
      <c r="F10" s="25"/>
      <c r="G10" s="25"/>
      <c r="H10" s="25"/>
      <c r="I10" s="25"/>
      <c r="J10" s="25"/>
      <c r="K10" s="1"/>
    </row>
    <row r="11" spans="1:11" x14ac:dyDescent="0.25">
      <c r="A11" s="17" t="s">
        <v>48</v>
      </c>
      <c r="B11" s="17"/>
      <c r="C11" s="16" t="s">
        <v>47</v>
      </c>
      <c r="E11" s="18"/>
      <c r="F11" s="11"/>
      <c r="G11" s="12"/>
      <c r="H11" s="25"/>
      <c r="I11" s="25"/>
      <c r="J11" s="25"/>
      <c r="K11" s="1"/>
    </row>
    <row r="12" spans="1:11" ht="16.5" thickBot="1" x14ac:dyDescent="0.3">
      <c r="A12" s="27"/>
      <c r="B12" s="27"/>
      <c r="C12" s="27"/>
      <c r="D12" s="27"/>
      <c r="E12" s="27"/>
      <c r="F12" s="28"/>
      <c r="G12" s="27"/>
      <c r="H12" s="28"/>
      <c r="I12" s="27"/>
      <c r="J12" s="28"/>
      <c r="K12" s="28"/>
    </row>
    <row r="13" spans="1:11" x14ac:dyDescent="0.25">
      <c r="A13" s="29" t="s">
        <v>5</v>
      </c>
      <c r="B13" s="30"/>
      <c r="C13" s="31"/>
      <c r="D13" s="31"/>
      <c r="E13" s="31"/>
      <c r="F13" s="32" t="s">
        <v>42</v>
      </c>
      <c r="G13" s="31" t="s">
        <v>43</v>
      </c>
      <c r="H13" s="32"/>
      <c r="I13" s="31"/>
      <c r="J13" s="32"/>
      <c r="K13" s="33"/>
    </row>
    <row r="14" spans="1:11" x14ac:dyDescent="0.25">
      <c r="A14" s="3" t="s">
        <v>48</v>
      </c>
      <c r="D14" t="s">
        <v>41</v>
      </c>
      <c r="F14" s="114">
        <v>15.65</v>
      </c>
      <c r="G14" s="114">
        <v>15.81</v>
      </c>
      <c r="H14" s="113"/>
      <c r="I14" s="4"/>
      <c r="K14" s="34"/>
    </row>
    <row r="15" spans="1:11" ht="15.75" thickBot="1" x14ac:dyDescent="0.3">
      <c r="A15" s="35"/>
      <c r="F15" s="1"/>
      <c r="H15" s="6"/>
      <c r="I15" s="8"/>
      <c r="J15" s="7"/>
      <c r="K15" s="36"/>
    </row>
    <row r="16" spans="1:11" x14ac:dyDescent="0.25">
      <c r="A16" s="37" t="s">
        <v>6</v>
      </c>
      <c r="B16" s="93">
        <v>160</v>
      </c>
      <c r="C16" t="s">
        <v>7</v>
      </c>
      <c r="F16" s="1"/>
      <c r="H16" s="6"/>
      <c r="I16" s="8"/>
      <c r="J16" s="7"/>
      <c r="K16" s="38"/>
    </row>
    <row r="17" spans="1:11" x14ac:dyDescent="0.25">
      <c r="A17" s="39" t="s">
        <v>46</v>
      </c>
      <c r="B17" s="94">
        <v>6</v>
      </c>
      <c r="C17" t="s">
        <v>7</v>
      </c>
      <c r="F17" s="1"/>
      <c r="G17" s="113"/>
      <c r="H17" s="8"/>
      <c r="I17" s="8"/>
      <c r="J17" s="9"/>
      <c r="K17" s="36"/>
    </row>
    <row r="18" spans="1:11" ht="17.25" x14ac:dyDescent="0.25">
      <c r="A18" s="41" t="s">
        <v>8</v>
      </c>
      <c r="B18" s="95">
        <f>B16*B17</f>
        <v>960</v>
      </c>
      <c r="C18" t="s">
        <v>32</v>
      </c>
      <c r="F18" s="1"/>
      <c r="H18" s="8"/>
      <c r="I18" s="8"/>
      <c r="J18" s="9"/>
      <c r="K18" s="36"/>
    </row>
    <row r="19" spans="1:11" ht="18" thickBot="1" x14ac:dyDescent="0.3">
      <c r="A19" s="42" t="s">
        <v>9</v>
      </c>
      <c r="B19" s="96">
        <v>0</v>
      </c>
      <c r="C19" t="s">
        <v>32</v>
      </c>
      <c r="D19" s="13"/>
      <c r="F19" s="1"/>
      <c r="H19" s="1"/>
      <c r="J19" s="40"/>
      <c r="K19" s="36"/>
    </row>
    <row r="20" spans="1:11" x14ac:dyDescent="0.25">
      <c r="A20" s="35"/>
      <c r="B20" s="43"/>
      <c r="F20" s="1"/>
      <c r="H20" s="1"/>
      <c r="J20" s="40"/>
      <c r="K20" s="36"/>
    </row>
    <row r="21" spans="1:11" ht="15.75" thickBot="1" x14ac:dyDescent="0.3">
      <c r="A21" s="98"/>
      <c r="B21" s="99"/>
      <c r="C21" s="100"/>
      <c r="D21" s="100"/>
      <c r="E21" s="100"/>
      <c r="F21" s="103"/>
      <c r="G21" s="100"/>
      <c r="H21" s="104"/>
      <c r="J21" s="1"/>
      <c r="K21" s="36"/>
    </row>
    <row r="22" spans="1:11" ht="26.25" thickBot="1" x14ac:dyDescent="0.3">
      <c r="A22" s="163" t="s">
        <v>37</v>
      </c>
      <c r="B22" s="164"/>
      <c r="C22" s="165"/>
      <c r="D22" s="101" t="s">
        <v>10</v>
      </c>
      <c r="E22" s="102" t="s">
        <v>11</v>
      </c>
      <c r="F22" s="110" t="s">
        <v>38</v>
      </c>
      <c r="G22" s="118" t="s">
        <v>13</v>
      </c>
      <c r="H22" s="111" t="s">
        <v>39</v>
      </c>
      <c r="I22" s="44"/>
      <c r="J22" s="117"/>
      <c r="K22" s="36"/>
    </row>
    <row r="23" spans="1:11" x14ac:dyDescent="0.25">
      <c r="A23" s="166" t="s">
        <v>14</v>
      </c>
      <c r="B23" s="167"/>
      <c r="C23" s="168"/>
      <c r="D23" s="22" t="s">
        <v>7</v>
      </c>
      <c r="E23" s="83" t="s">
        <v>15</v>
      </c>
      <c r="F23" s="82">
        <v>0</v>
      </c>
      <c r="G23" s="86">
        <f>2*B17</f>
        <v>12</v>
      </c>
      <c r="H23" s="89">
        <f t="shared" ref="H23:H30" si="0">F23*G23</f>
        <v>0</v>
      </c>
      <c r="I23" s="44"/>
      <c r="J23" s="116"/>
      <c r="K23" s="45"/>
    </row>
    <row r="24" spans="1:11" x14ac:dyDescent="0.25">
      <c r="A24" s="158" t="s">
        <v>16</v>
      </c>
      <c r="B24" s="159"/>
      <c r="C24" s="160"/>
      <c r="D24" s="77" t="s">
        <v>17</v>
      </c>
      <c r="E24" s="5"/>
      <c r="F24" s="112">
        <v>0</v>
      </c>
      <c r="G24" s="87">
        <f>B18+B19</f>
        <v>960</v>
      </c>
      <c r="H24" s="90">
        <f t="shared" si="0"/>
        <v>0</v>
      </c>
      <c r="I24" s="44"/>
      <c r="J24" s="116"/>
      <c r="K24" s="45"/>
    </row>
    <row r="25" spans="1:11" ht="29.25" customHeight="1" x14ac:dyDescent="0.25">
      <c r="A25" s="152" t="s">
        <v>50</v>
      </c>
      <c r="B25" s="153"/>
      <c r="C25" s="169"/>
      <c r="D25" s="79" t="s">
        <v>17</v>
      </c>
      <c r="E25" s="84" t="s">
        <v>15</v>
      </c>
      <c r="F25" s="80">
        <v>0</v>
      </c>
      <c r="G25" s="88">
        <f>B18+B19</f>
        <v>960</v>
      </c>
      <c r="H25" s="91">
        <f>F25*G25</f>
        <v>0</v>
      </c>
      <c r="I25" s="44"/>
      <c r="J25" s="116"/>
      <c r="K25" s="45"/>
    </row>
    <row r="26" spans="1:11" x14ac:dyDescent="0.25">
      <c r="A26" s="158" t="s">
        <v>36</v>
      </c>
      <c r="B26" s="159"/>
      <c r="C26" s="160"/>
      <c r="D26" s="77" t="s">
        <v>17</v>
      </c>
      <c r="E26" s="85" t="s">
        <v>31</v>
      </c>
      <c r="F26" s="112">
        <v>0</v>
      </c>
      <c r="G26" s="87">
        <f>B18+B19</f>
        <v>960</v>
      </c>
      <c r="H26" s="90">
        <f>F26*G26</f>
        <v>0</v>
      </c>
      <c r="I26" s="44"/>
      <c r="J26" s="116"/>
      <c r="K26" s="45"/>
    </row>
    <row r="27" spans="1:11" x14ac:dyDescent="0.25">
      <c r="A27" s="158" t="s">
        <v>18</v>
      </c>
      <c r="B27" s="159"/>
      <c r="C27" s="160"/>
      <c r="D27" s="81" t="s">
        <v>19</v>
      </c>
      <c r="E27" s="85" t="s">
        <v>15</v>
      </c>
      <c r="F27" s="112">
        <v>0</v>
      </c>
      <c r="G27" s="87">
        <f>B18+B19</f>
        <v>960</v>
      </c>
      <c r="H27" s="90">
        <f t="shared" si="0"/>
        <v>0</v>
      </c>
      <c r="I27" s="44"/>
      <c r="J27" s="116"/>
      <c r="K27" s="45"/>
    </row>
    <row r="28" spans="1:11" x14ac:dyDescent="0.25">
      <c r="A28" s="152" t="s">
        <v>49</v>
      </c>
      <c r="B28" s="153"/>
      <c r="C28" s="154"/>
      <c r="D28" s="46" t="s">
        <v>19</v>
      </c>
      <c r="E28" s="2" t="s">
        <v>45</v>
      </c>
      <c r="F28" s="10">
        <v>0</v>
      </c>
      <c r="G28" s="97">
        <f>B18+B19</f>
        <v>960</v>
      </c>
      <c r="H28" s="90">
        <f t="shared" si="0"/>
        <v>0</v>
      </c>
      <c r="I28" s="44"/>
      <c r="J28" s="116"/>
      <c r="K28" s="45"/>
    </row>
    <row r="29" spans="1:11" x14ac:dyDescent="0.25">
      <c r="A29" s="155" t="s">
        <v>40</v>
      </c>
      <c r="B29" s="156"/>
      <c r="C29" s="157"/>
      <c r="D29" s="46" t="s">
        <v>19</v>
      </c>
      <c r="E29" s="108" t="s">
        <v>35</v>
      </c>
      <c r="F29" s="109">
        <v>0</v>
      </c>
      <c r="G29" s="97">
        <f>B18+B19</f>
        <v>960</v>
      </c>
      <c r="H29" s="90">
        <f t="shared" si="0"/>
        <v>0</v>
      </c>
      <c r="I29" s="44"/>
      <c r="J29" s="116"/>
      <c r="K29" s="45"/>
    </row>
    <row r="30" spans="1:11" x14ac:dyDescent="0.25">
      <c r="A30" s="158" t="s">
        <v>30</v>
      </c>
      <c r="B30" s="159"/>
      <c r="C30" s="160"/>
      <c r="D30" s="77" t="s">
        <v>7</v>
      </c>
      <c r="E30" s="85"/>
      <c r="F30" s="112">
        <v>0</v>
      </c>
      <c r="G30" s="87">
        <f>B16+2*B17</f>
        <v>172</v>
      </c>
      <c r="H30" s="90">
        <f t="shared" si="0"/>
        <v>0</v>
      </c>
      <c r="I30" s="14"/>
      <c r="J30" s="116"/>
      <c r="K30" s="45"/>
    </row>
    <row r="31" spans="1:11" ht="30" customHeight="1" thickBot="1" x14ac:dyDescent="0.3">
      <c r="A31" s="161" t="s">
        <v>44</v>
      </c>
      <c r="B31" s="162"/>
      <c r="C31" s="162"/>
      <c r="D31" s="115" t="s">
        <v>7</v>
      </c>
      <c r="E31" s="23" t="s">
        <v>34</v>
      </c>
      <c r="F31" s="106">
        <v>0</v>
      </c>
      <c r="G31" s="105">
        <f>B16*2</f>
        <v>320</v>
      </c>
      <c r="H31" s="119">
        <f>F31*G31</f>
        <v>0</v>
      </c>
      <c r="I31" s="113"/>
      <c r="J31" s="116"/>
      <c r="K31" s="19"/>
    </row>
    <row r="32" spans="1:11" ht="15.75" thickBot="1" x14ac:dyDescent="0.3">
      <c r="A32" s="50"/>
      <c r="B32" s="51"/>
      <c r="C32" s="51"/>
      <c r="D32" s="20"/>
      <c r="E32" s="47"/>
      <c r="F32" s="47"/>
      <c r="G32" s="47" t="s">
        <v>20</v>
      </c>
      <c r="H32" s="21">
        <f>SUM(H23:H31)</f>
        <v>0</v>
      </c>
      <c r="I32" s="47"/>
      <c r="J32" s="48"/>
      <c r="K32" s="49"/>
    </row>
    <row r="33" spans="1:12" ht="15.75" thickBot="1" x14ac:dyDescent="0.3">
      <c r="A33" s="50"/>
      <c r="B33" s="51"/>
      <c r="C33" s="51"/>
      <c r="D33" s="51"/>
      <c r="E33" s="52"/>
      <c r="F33" s="47"/>
      <c r="G33" s="47"/>
      <c r="H33" s="47"/>
      <c r="I33" s="47"/>
      <c r="J33" s="48" t="s">
        <v>21</v>
      </c>
      <c r="K33" s="53" t="s">
        <v>22</v>
      </c>
    </row>
    <row r="34" spans="1:12" ht="15.75" thickBot="1" x14ac:dyDescent="0.3">
      <c r="A34" s="50"/>
      <c r="B34" s="51"/>
      <c r="C34" s="51"/>
      <c r="D34" s="51"/>
      <c r="E34" s="47"/>
      <c r="F34" s="47"/>
      <c r="G34" s="47"/>
      <c r="H34" s="47" t="s">
        <v>23</v>
      </c>
      <c r="I34" s="54" t="s">
        <v>12</v>
      </c>
      <c r="J34" s="55">
        <f>H32*0.2</f>
        <v>0</v>
      </c>
      <c r="K34" s="107">
        <f>H32*1.2</f>
        <v>0</v>
      </c>
    </row>
    <row r="35" spans="1:12" ht="15.75" thickBot="1" x14ac:dyDescent="0.3">
      <c r="A35" s="56"/>
      <c r="B35" s="57"/>
      <c r="C35" s="57"/>
      <c r="D35" s="57"/>
      <c r="E35" s="57"/>
      <c r="F35" s="58"/>
      <c r="G35" s="59"/>
      <c r="H35" s="59"/>
      <c r="I35" s="60"/>
      <c r="J35" s="61"/>
      <c r="K35" s="62"/>
    </row>
    <row r="36" spans="1:12" x14ac:dyDescent="0.25">
      <c r="A36" s="63"/>
      <c r="F36" s="1"/>
      <c r="G36" s="64"/>
      <c r="H36" s="65"/>
      <c r="I36" s="66"/>
      <c r="J36" s="65"/>
      <c r="K36" s="32"/>
    </row>
    <row r="37" spans="1:12" x14ac:dyDescent="0.25">
      <c r="A37" s="67" t="s">
        <v>24</v>
      </c>
      <c r="B37" s="68"/>
      <c r="C37" s="68"/>
      <c r="D37" s="68"/>
      <c r="E37" s="68"/>
      <c r="F37" s="68"/>
      <c r="G37" s="69"/>
      <c r="H37" s="69"/>
      <c r="I37" s="70"/>
      <c r="J37" s="69"/>
      <c r="K37" s="69"/>
      <c r="L37" s="15"/>
    </row>
    <row r="38" spans="1:12" x14ac:dyDescent="0.25">
      <c r="A38" s="67" t="s">
        <v>25</v>
      </c>
      <c r="B38" s="68"/>
      <c r="C38" s="68"/>
      <c r="D38" s="68"/>
      <c r="E38" s="68"/>
      <c r="F38" s="68"/>
      <c r="G38" s="71"/>
      <c r="H38" s="71"/>
      <c r="I38" s="72"/>
      <c r="J38" s="73"/>
      <c r="K38" s="74"/>
      <c r="L38" s="15"/>
    </row>
    <row r="39" spans="1:12" ht="15" customHeight="1" x14ac:dyDescent="0.25">
      <c r="A39" s="67" t="s">
        <v>26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</row>
    <row r="40" spans="1:12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2" x14ac:dyDescent="0.25">
      <c r="F41" s="1"/>
      <c r="H41" s="1"/>
      <c r="J41" s="1"/>
      <c r="K41" s="1"/>
    </row>
    <row r="42" spans="1:12" x14ac:dyDescent="0.25">
      <c r="A42" s="75"/>
      <c r="B42" s="75"/>
      <c r="C42" s="15"/>
      <c r="D42" s="15"/>
      <c r="E42" s="15"/>
      <c r="F42" s="15"/>
      <c r="G42" s="76" t="s">
        <v>27</v>
      </c>
      <c r="H42" s="76"/>
      <c r="I42" s="76"/>
      <c r="J42" s="1"/>
      <c r="K42" s="1"/>
    </row>
    <row r="43" spans="1:12" x14ac:dyDescent="0.25">
      <c r="A43" s="151" t="s">
        <v>28</v>
      </c>
      <c r="B43" s="151"/>
      <c r="C43" s="151"/>
      <c r="D43" s="24"/>
      <c r="E43" s="24"/>
      <c r="F43" s="15"/>
      <c r="G43" s="76" t="s">
        <v>29</v>
      </c>
      <c r="H43" s="76"/>
      <c r="I43" s="76"/>
      <c r="J43" s="1"/>
      <c r="K43" s="1"/>
    </row>
  </sheetData>
  <mergeCells count="11">
    <mergeCell ref="A27:C27"/>
    <mergeCell ref="A22:C22"/>
    <mergeCell ref="A23:C23"/>
    <mergeCell ref="A24:C24"/>
    <mergeCell ref="A25:C25"/>
    <mergeCell ref="A26:C26"/>
    <mergeCell ref="A43:C43"/>
    <mergeCell ref="A28:C28"/>
    <mergeCell ref="A29:C29"/>
    <mergeCell ref="A30:C30"/>
    <mergeCell ref="A31:C31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996B-FD9E-42CB-9C4A-BCC1B7C0D448}">
  <sheetPr>
    <pageSetUpPr fitToPage="1"/>
  </sheetPr>
  <dimension ref="A1:IT19"/>
  <sheetViews>
    <sheetView tabSelected="1" zoomScale="85" zoomScaleNormal="85" workbookViewId="0">
      <selection activeCell="E20" sqref="E20"/>
    </sheetView>
  </sheetViews>
  <sheetFormatPr defaultColWidth="8.7109375" defaultRowHeight="14.45" customHeight="1" x14ac:dyDescent="0.25"/>
  <cols>
    <col min="1" max="1" width="3.7109375" style="121" customWidth="1"/>
    <col min="2" max="2" width="4.28515625" style="121" customWidth="1"/>
    <col min="3" max="3" width="11.28515625" style="121" customWidth="1"/>
    <col min="4" max="4" width="7.7109375" style="121" customWidth="1"/>
    <col min="5" max="5" width="43.42578125" style="121" customWidth="1"/>
    <col min="6" max="7" width="11.28515625" style="121" customWidth="1"/>
    <col min="8" max="8" width="21" style="121" customWidth="1"/>
    <col min="9" max="9" width="14.140625" style="121" customWidth="1"/>
    <col min="10" max="10" width="13.42578125" style="121" customWidth="1"/>
    <col min="11" max="11" width="3.85546875" style="121" customWidth="1"/>
    <col min="12" max="254" width="8.85546875" style="121" customWidth="1"/>
    <col min="255" max="16384" width="8.7109375" style="150"/>
  </cols>
  <sheetData>
    <row r="1" spans="1:11" ht="14.45" customHeight="1" x14ac:dyDescent="0.2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4.45" customHeight="1" x14ac:dyDescent="0.25">
      <c r="A2" s="120"/>
      <c r="B2" s="27" t="s">
        <v>65</v>
      </c>
      <c r="C2" s="122"/>
      <c r="D2" s="123"/>
      <c r="E2" s="123"/>
      <c r="F2" s="123"/>
      <c r="G2" s="123"/>
      <c r="H2" s="123"/>
      <c r="I2" s="123"/>
      <c r="J2" s="123"/>
      <c r="K2" s="120"/>
    </row>
    <row r="3" spans="1:11" ht="14.45" customHeight="1" thickBot="1" x14ac:dyDescent="0.3">
      <c r="A3" s="120"/>
      <c r="B3" s="123"/>
      <c r="C3" s="123"/>
      <c r="D3" s="123"/>
      <c r="E3" s="123"/>
      <c r="F3" s="123"/>
      <c r="G3" s="123"/>
      <c r="H3" s="123"/>
      <c r="I3" s="123"/>
      <c r="J3" s="123"/>
      <c r="K3" s="120"/>
    </row>
    <row r="4" spans="1:11" ht="31.5" customHeight="1" x14ac:dyDescent="0.25">
      <c r="A4" s="120"/>
      <c r="B4" s="124" t="s">
        <v>51</v>
      </c>
      <c r="C4" s="125" t="s">
        <v>52</v>
      </c>
      <c r="D4" s="125" t="s">
        <v>53</v>
      </c>
      <c r="E4" s="125" t="s">
        <v>54</v>
      </c>
      <c r="F4" s="126" t="s">
        <v>55</v>
      </c>
      <c r="G4" s="127" t="s">
        <v>56</v>
      </c>
      <c r="H4" s="128" t="s">
        <v>57</v>
      </c>
      <c r="I4" s="129" t="s">
        <v>58</v>
      </c>
      <c r="J4" s="128" t="s">
        <v>59</v>
      </c>
      <c r="K4" s="120"/>
    </row>
    <row r="5" spans="1:11" ht="16.5" customHeight="1" thickBot="1" x14ac:dyDescent="0.3">
      <c r="A5" s="120"/>
      <c r="B5" s="130" t="s">
        <v>60</v>
      </c>
      <c r="C5" s="131" t="s">
        <v>63</v>
      </c>
      <c r="D5" s="131" t="s">
        <v>61</v>
      </c>
      <c r="E5" s="132" t="s">
        <v>64</v>
      </c>
      <c r="F5" s="133">
        <f>'III 2715'!F14</f>
        <v>15.65</v>
      </c>
      <c r="G5" s="134">
        <f>'III 2715'!G14</f>
        <v>15.81</v>
      </c>
      <c r="H5" s="135">
        <f>G5-F5</f>
        <v>0.16000000000000014</v>
      </c>
      <c r="I5" s="136">
        <f>'III 2715'!H32</f>
        <v>0</v>
      </c>
      <c r="J5" s="136">
        <f>I5*1.2</f>
        <v>0</v>
      </c>
      <c r="K5" s="120"/>
    </row>
    <row r="6" spans="1:11" ht="16.5" customHeight="1" thickBot="1" x14ac:dyDescent="0.3">
      <c r="A6" s="120"/>
      <c r="B6" s="137"/>
      <c r="C6" s="138"/>
      <c r="D6" s="138"/>
      <c r="E6" s="138" t="s">
        <v>62</v>
      </c>
      <c r="F6" s="139"/>
      <c r="G6" s="140"/>
      <c r="H6" s="139">
        <f>SUM(H5:H5)</f>
        <v>0.16000000000000014</v>
      </c>
      <c r="I6" s="141">
        <f>SUM(I5:I5)</f>
        <v>0</v>
      </c>
      <c r="J6" s="142">
        <f>SUM(J5:J5)</f>
        <v>0</v>
      </c>
      <c r="K6" s="120"/>
    </row>
    <row r="7" spans="1:11" ht="16.5" customHeight="1" x14ac:dyDescent="0.25">
      <c r="A7" s="120"/>
      <c r="B7" s="143"/>
      <c r="C7" s="143"/>
      <c r="D7" s="143"/>
      <c r="E7" s="143"/>
      <c r="F7" s="144"/>
      <c r="G7" s="145"/>
      <c r="H7" s="145"/>
      <c r="I7" s="146"/>
      <c r="J7" s="146"/>
      <c r="K7" s="120"/>
    </row>
    <row r="8" spans="1:11" ht="16.5" customHeight="1" x14ac:dyDescent="0.25">
      <c r="A8" s="120"/>
      <c r="B8" s="143"/>
      <c r="C8" s="143"/>
      <c r="D8" s="143"/>
      <c r="E8" s="143"/>
      <c r="F8" s="144"/>
      <c r="G8" s="145"/>
      <c r="H8" s="145"/>
      <c r="I8" s="146"/>
      <c r="J8" s="146"/>
      <c r="K8" s="120"/>
    </row>
    <row r="9" spans="1:11" ht="14.45" customHeight="1" x14ac:dyDescent="0.25">
      <c r="A9" s="120"/>
      <c r="B9" s="120"/>
      <c r="C9" s="120"/>
      <c r="D9" s="120"/>
      <c r="E9" s="120"/>
      <c r="F9" s="120"/>
      <c r="G9" s="147"/>
      <c r="H9" s="147"/>
      <c r="I9" s="147"/>
      <c r="J9" s="147"/>
      <c r="K9" s="120"/>
    </row>
    <row r="10" spans="1:11" ht="14.45" customHeight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ht="14.45" customHeight="1" x14ac:dyDescent="0.25">
      <c r="A11" s="120"/>
      <c r="B11" s="120"/>
      <c r="C11" s="120"/>
      <c r="D11" s="120"/>
      <c r="E11" s="120"/>
      <c r="F11" s="120"/>
      <c r="G11" s="120"/>
      <c r="H11" s="120"/>
      <c r="J11" s="120"/>
      <c r="K11" s="120"/>
    </row>
    <row r="12" spans="1:11" ht="14.45" customHeight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ht="14.45" customHeight="1" x14ac:dyDescent="0.25">
      <c r="A13" s="120"/>
      <c r="B13" s="120"/>
      <c r="C13" s="120"/>
      <c r="D13" s="120"/>
      <c r="E13" s="120"/>
      <c r="F13" s="120"/>
      <c r="G13" s="148"/>
      <c r="H13" s="148"/>
      <c r="I13" s="148"/>
      <c r="J13" s="148"/>
      <c r="K13" s="120"/>
    </row>
    <row r="14" spans="1:11" ht="14.45" customHeight="1" x14ac:dyDescent="0.25">
      <c r="A14" s="120"/>
      <c r="B14" s="120"/>
      <c r="C14" s="120"/>
      <c r="D14" s="120"/>
      <c r="E14" s="120"/>
      <c r="F14" s="120"/>
      <c r="G14" s="148"/>
      <c r="H14" s="148"/>
      <c r="I14" s="148"/>
      <c r="J14" s="148"/>
      <c r="K14" s="120"/>
    </row>
    <row r="15" spans="1:11" ht="14.45" customHeight="1" x14ac:dyDescent="0.25">
      <c r="G15" s="149"/>
      <c r="H15" s="149"/>
      <c r="I15" s="149"/>
      <c r="J15" s="149"/>
    </row>
    <row r="16" spans="1:11" ht="14.45" customHeight="1" x14ac:dyDescent="0.25">
      <c r="G16" s="149"/>
      <c r="H16" s="149"/>
      <c r="I16" s="149"/>
      <c r="J16" s="149"/>
    </row>
    <row r="17" spans="7:10" ht="14.45" customHeight="1" x14ac:dyDescent="0.25">
      <c r="G17" s="149"/>
      <c r="H17" s="149"/>
      <c r="I17" s="149"/>
      <c r="J17" s="149"/>
    </row>
    <row r="18" spans="7:10" ht="14.45" customHeight="1" x14ac:dyDescent="0.25">
      <c r="G18" s="149"/>
      <c r="H18" s="149"/>
      <c r="I18" s="149"/>
      <c r="J18" s="149"/>
    </row>
    <row r="19" spans="7:10" ht="14.45" customHeight="1" x14ac:dyDescent="0.25">
      <c r="G19" s="149"/>
      <c r="H19" s="149"/>
      <c r="I19" s="149"/>
      <c r="J19" s="149"/>
    </row>
  </sheetData>
  <pageMargins left="0.7" right="0.7" top="0.75" bottom="0.75" header="0.3" footer="0.3"/>
  <pageSetup orientation="landscape" r:id="rId1"/>
  <headerFooter>
    <oddFooter>&amp;C&amp;"Helvetica Neue,Regular"&amp;11&amp;K000000&amp;P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Priloha c. 2 SP - Vykaz vymer" edit="true"/>
    <f:field ref="objsubject" par="" text="" edit="true"/>
    <f:field ref="objcreatedby" par="" text="Polubňáková, Daniela, Ing."/>
    <f:field ref="objcreatedat" par="" date="2023-11-06T08:09:05" text="6. 11. 2023 8:09:05"/>
    <f:field ref="objchangedby" par="" text="Polubňáková, Daniela, Ing."/>
    <f:field ref="objmodifiedat" par="" date="2023-11-06T08:09:06" text="6. 11. 2023 8:09:06"/>
    <f:field ref="doc_FSCFOLIO_1_1001_FieldDocumentNumber" par="" text=""/>
    <f:field ref="doc_FSCFOLIO_1_1001_FieldSubject" par="" text="" edit="true"/>
    <f:field ref="FSCFOLIO_1_1001_FieldCurrentUser" par="" text="Mgr. Marta Juríčková"/>
    <f:field ref="CCAPRECONFIG_15_1001_Objektname" par="" text="Priloha c. 2 SP - Vykaz vymer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III 2715</vt:lpstr>
      <vt:lpstr>PT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2022-10-13T09:38:44Z</cp:lastPrinted>
  <dcterms:created xsi:type="dcterms:W3CDTF">2018-05-11T08:20:24Z</dcterms:created>
  <dcterms:modified xsi:type="dcterms:W3CDTF">2023-10-19T09:48:38Z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JUDr. Ivana Mesiariková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6. 11. 2023, 08:09</vt:lpwstr>
  </property>
  <property name="FSC#SKEDITIONREG@103.510:curruserrolegroup" pid="59" fmtid="{D5CDD505-2E9C-101B-9397-08002B2CF9AE}">
    <vt:lpwstr>Oddelenie verejného obstarávania</vt:lpwstr>
  </property>
  <property name="FSC#SKEDITIONREG@103.510:currusersubst" pid="60" fmtid="{D5CDD505-2E9C-101B-9397-08002B2CF9AE}">
    <vt:lpwstr>Mgr. Marta Juríčková</vt:lpwstr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>048/4325111</vt:lpwstr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2" pid="126" fmtid="{D5CDD505-2E9C-101B-9397-08002B2CF9AE}">
    <vt:lpwstr/>
  </property>
  <property name="FSC#SKEDITIONREG@103.510:zaznam_vnut_adresati_3" pid="127" fmtid="{D5CDD505-2E9C-101B-9397-08002B2CF9AE}">
    <vt:lpwstr/>
  </property>
  <property name="FSC#SKEDITIONREG@103.510:zaznam_vnut_adresati_4" pid="128" fmtid="{D5CDD505-2E9C-101B-9397-08002B2CF9AE}">
    <vt:lpwstr/>
  </property>
  <property name="FSC#SKEDITIONREG@103.510:zaznam_vnut_adresati_5" pid="129" fmtid="{D5CDD505-2E9C-101B-9397-08002B2CF9AE}">
    <vt:lpwstr/>
  </property>
  <property name="FSC#SKEDITIONREG@103.510:zaznam_vnut_adresati_6" pid="130" fmtid="{D5CDD505-2E9C-101B-9397-08002B2CF9AE}">
    <vt:lpwstr/>
  </property>
  <property name="FSC#SKEDITIONREG@103.510:zaznam_vnut_adresati_7" pid="131" fmtid="{D5CDD505-2E9C-101B-9397-08002B2CF9AE}">
    <vt:lpwstr/>
  </property>
  <property name="FSC#SKEDITIONREG@103.510:zaznam_vnut_adresati_8" pid="132" fmtid="{D5CDD505-2E9C-101B-9397-08002B2CF9AE}">
    <vt:lpwstr/>
  </property>
  <property name="FSC#SKEDITIONREG@103.510:zaznam_vnut_adresati_9" pid="133" fmtid="{D5CDD505-2E9C-101B-9397-08002B2CF9AE}">
    <vt:lpwstr/>
  </property>
  <property name="FSC#SKEDITIONREG@103.510:zaznam_vnut_adresati_10" pid="134" fmtid="{D5CDD505-2E9C-101B-9397-08002B2CF9AE}">
    <vt:lpwstr/>
  </property>
  <property name="FSC#SKEDITIONREG@103.510:zaznam_vnut_adresati_11" pid="135" fmtid="{D5CDD505-2E9C-101B-9397-08002B2CF9AE}">
    <vt:lpwstr/>
  </property>
  <property name="FSC#SKEDITIONREG@103.510:zaznam_vnut_adresati_12" pid="136" fmtid="{D5CDD505-2E9C-101B-9397-08002B2CF9AE}">
    <vt:lpwstr/>
  </property>
  <property name="FSC#SKEDITIONREG@103.510:zaznam_vnut_adresati_13" pid="137" fmtid="{D5CDD505-2E9C-101B-9397-08002B2CF9AE}">
    <vt:lpwstr/>
  </property>
  <property name="FSC#SKEDITIONREG@103.510:zaznam_vnut_adresati_14" pid="138" fmtid="{D5CDD505-2E9C-101B-9397-08002B2CF9AE}">
    <vt:lpwstr/>
  </property>
  <property name="FSC#SKEDITIONREG@103.510:zaznam_vnut_adresati_15" pid="139" fmtid="{D5CDD505-2E9C-101B-9397-08002B2CF9AE}">
    <vt:lpwstr/>
  </property>
  <property name="FSC#SKEDITIONREG@103.510:zaznam_vnut_adresati_16" pid="140" fmtid="{D5CDD505-2E9C-101B-9397-08002B2CF9AE}">
    <vt:lpwstr/>
  </property>
  <property name="FSC#SKEDITIONREG@103.510:zaznam_vnut_adresati_17" pid="141" fmtid="{D5CDD505-2E9C-101B-9397-08002B2CF9AE}">
    <vt:lpwstr/>
  </property>
  <property name="FSC#SKEDITIONREG@103.510:zaznam_vnut_adresati_18" pid="142" fmtid="{D5CDD505-2E9C-101B-9397-08002B2CF9AE}">
    <vt:lpwstr/>
  </property>
  <property name="FSC#SKEDITIONREG@103.510:zaznam_vnut_adresati_19" pid="143" fmtid="{D5CDD505-2E9C-101B-9397-08002B2CF9AE}">
    <vt:lpwstr/>
  </property>
  <property name="FSC#SKEDITIONREG@103.510:zaznam_vnut_adresati_20" pid="144" fmtid="{D5CDD505-2E9C-101B-9397-08002B2CF9AE}">
    <vt:lpwstr/>
  </property>
  <property name="FSC#SKEDITIONREG@103.510:zaznam_vnut_adresati_21" pid="145" fmtid="{D5CDD505-2E9C-101B-9397-08002B2CF9AE}">
    <vt:lpwstr/>
  </property>
  <property name="FSC#SKEDITIONREG@103.510:zaznam_vnut_adresati_22" pid="146" fmtid="{D5CDD505-2E9C-101B-9397-08002B2CF9AE}">
    <vt:lpwstr/>
  </property>
  <property name="FSC#SKEDITIONREG@103.510:zaznam_vnut_adresati_23" pid="147" fmtid="{D5CDD505-2E9C-101B-9397-08002B2CF9AE}">
    <vt:lpwstr/>
  </property>
  <property name="FSC#SKEDITIONREG@103.510:zaznam_vnut_adresati_24" pid="148" fmtid="{D5CDD505-2E9C-101B-9397-08002B2CF9AE}">
    <vt:lpwstr/>
  </property>
  <property name="FSC#SKEDITIONREG@103.510:zaznam_vnut_adresati_25" pid="149" fmtid="{D5CDD505-2E9C-101B-9397-08002B2CF9AE}">
    <vt:lpwstr/>
  </property>
  <property name="FSC#SKEDITIONREG@103.510:zaznam_vnut_adresati_26" pid="150" fmtid="{D5CDD505-2E9C-101B-9397-08002B2CF9AE}">
    <vt:lpwstr/>
  </property>
  <property name="FSC#SKEDITIONREG@103.510:zaznam_vnut_adresati_27" pid="151" fmtid="{D5CDD505-2E9C-101B-9397-08002B2CF9AE}">
    <vt:lpwstr/>
  </property>
  <property name="FSC#SKEDITIONREG@103.510:zaznam_vnut_adresati_28" pid="152" fmtid="{D5CDD505-2E9C-101B-9397-08002B2CF9AE}">
    <vt:lpwstr/>
  </property>
  <property name="FSC#SKEDITIONREG@103.510:zaznam_vnut_adresati_29" pid="153" fmtid="{D5CDD505-2E9C-101B-9397-08002B2CF9AE}">
    <vt:lpwstr/>
  </property>
  <property name="FSC#SKEDITIONREG@103.510:zaznam_vnut_adresati_30" pid="154" fmtid="{D5CDD505-2E9C-101B-9397-08002B2CF9AE}">
    <vt:lpwstr/>
  </property>
  <property name="FSC#SKEDITIONREG@103.510:zaznam_vnut_adresati_31" pid="155" fmtid="{D5CDD505-2E9C-101B-9397-08002B2CF9AE}">
    <vt:lpwstr/>
  </property>
  <property name="FSC#SKEDITIONREG@103.510:zaznam_vnut_adresati_32" pid="156" fmtid="{D5CDD505-2E9C-101B-9397-08002B2CF9AE}">
    <vt:lpwstr/>
  </property>
  <property name="FSC#SKEDITIONREG@103.510:zaznam_vnut_adresati_33" pid="157" fmtid="{D5CDD505-2E9C-101B-9397-08002B2CF9AE}">
    <vt:lpwstr/>
  </property>
  <property name="FSC#SKEDITIONREG@103.510:zaznam_vnut_adresati_34" pid="158" fmtid="{D5CDD505-2E9C-101B-9397-08002B2CF9AE}">
    <vt:lpwstr/>
  </property>
  <property name="FSC#SKEDITIONREG@103.510:zaznam_vnut_adresati_35" pid="159" fmtid="{D5CDD505-2E9C-101B-9397-08002B2CF9AE}">
    <vt:lpwstr/>
  </property>
  <property name="FSC#SKEDITIONREG@103.510:zaznam_vnut_adresati_36" pid="160" fmtid="{D5CDD505-2E9C-101B-9397-08002B2CF9AE}">
    <vt:lpwstr/>
  </property>
  <property name="FSC#SKEDITIONREG@103.510:zaznam_vnut_adresati_37" pid="161" fmtid="{D5CDD505-2E9C-101B-9397-08002B2CF9AE}">
    <vt:lpwstr/>
  </property>
  <property name="FSC#SKEDITIONREG@103.510:zaznam_vnut_adresati_38" pid="162" fmtid="{D5CDD505-2E9C-101B-9397-08002B2CF9AE}">
    <vt:lpwstr/>
  </property>
  <property name="FSC#SKEDITIONREG@103.510:zaznam_vnut_adresati_39" pid="163" fmtid="{D5CDD505-2E9C-101B-9397-08002B2CF9AE}">
    <vt:lpwstr/>
  </property>
  <property name="FSC#SKEDITIONREG@103.510:zaznam_vnut_adresati_40" pid="164" fmtid="{D5CDD505-2E9C-101B-9397-08002B2CF9AE}">
    <vt:lpwstr/>
  </property>
  <property name="FSC#SKEDITIONREG@103.510:zaznam_vnut_adresati_41" pid="165" fmtid="{D5CDD505-2E9C-101B-9397-08002B2CF9AE}">
    <vt:lpwstr/>
  </property>
  <property name="FSC#SKEDITIONREG@103.510:zaznam_vnut_adresati_42" pid="166" fmtid="{D5CDD505-2E9C-101B-9397-08002B2CF9AE}">
    <vt:lpwstr/>
  </property>
  <property name="FSC#SKEDITIONREG@103.510:zaznam_vnut_adresati_43" pid="167" fmtid="{D5CDD505-2E9C-101B-9397-08002B2CF9AE}">
    <vt:lpwstr/>
  </property>
  <property name="FSC#SKEDITIONREG@103.510:zaznam_vnut_adresati_44" pid="168" fmtid="{D5CDD505-2E9C-101B-9397-08002B2CF9AE}">
    <vt:lpwstr/>
  </property>
  <property name="FSC#SKEDITIONREG@103.510:zaznam_vnut_adresati_45" pid="169" fmtid="{D5CDD505-2E9C-101B-9397-08002B2CF9AE}">
    <vt:lpwstr/>
  </property>
  <property name="FSC#SKEDITIONREG@103.510:zaznam_vnut_adresati_46" pid="170" fmtid="{D5CDD505-2E9C-101B-9397-08002B2CF9AE}">
    <vt:lpwstr/>
  </property>
  <property name="FSC#SKEDITIONREG@103.510:zaznam_vnut_adresati_47" pid="171" fmtid="{D5CDD505-2E9C-101B-9397-08002B2CF9AE}">
    <vt:lpwstr/>
  </property>
  <property name="FSC#SKEDITIONREG@103.510:zaznam_vnut_adresati_48" pid="172" fmtid="{D5CDD505-2E9C-101B-9397-08002B2CF9AE}">
    <vt:lpwstr/>
  </property>
  <property name="FSC#SKEDITIONREG@103.510:zaznam_vnut_adresati_49" pid="173" fmtid="{D5CDD505-2E9C-101B-9397-08002B2CF9AE}">
    <vt:lpwstr/>
  </property>
  <property name="FSC#SKEDITIONREG@103.510:zaznam_vnut_adresati_50" pid="174" fmtid="{D5CDD505-2E9C-101B-9397-08002B2CF9AE}">
    <vt:lpwstr/>
  </property>
  <property name="FSC#SKEDITIONREG@103.510:zaznam_vnut_adresati_51" pid="175" fmtid="{D5CDD505-2E9C-101B-9397-08002B2CF9AE}">
    <vt:lpwstr/>
  </property>
  <property name="FSC#SKEDITIONREG@103.510:zaznam_vnut_adresati_52" pid="176" fmtid="{D5CDD505-2E9C-101B-9397-08002B2CF9AE}">
    <vt:lpwstr/>
  </property>
  <property name="FSC#SKEDITIONREG@103.510:zaznam_vnut_adresati_53" pid="177" fmtid="{D5CDD505-2E9C-101B-9397-08002B2CF9AE}">
    <vt:lpwstr/>
  </property>
  <property name="FSC#SKEDITIONREG@103.510:zaznam_vnut_adresati_54" pid="178" fmtid="{D5CDD505-2E9C-101B-9397-08002B2CF9AE}">
    <vt:lpwstr/>
  </property>
  <property name="FSC#SKEDITIONREG@103.510:zaznam_vnut_adresati_55" pid="179" fmtid="{D5CDD505-2E9C-101B-9397-08002B2CF9AE}">
    <vt:lpwstr/>
  </property>
  <property name="FSC#SKEDITIONREG@103.510:zaznam_vnut_adresati_56" pid="180" fmtid="{D5CDD505-2E9C-101B-9397-08002B2CF9AE}">
    <vt:lpwstr/>
  </property>
  <property name="FSC#SKEDITIONREG@103.510:zaznam_vnut_adresati_57" pid="181" fmtid="{D5CDD505-2E9C-101B-9397-08002B2CF9AE}">
    <vt:lpwstr/>
  </property>
  <property name="FSC#SKEDITIONREG@103.510:zaznam_vnut_adresati_58" pid="182" fmtid="{D5CDD505-2E9C-101B-9397-08002B2CF9AE}">
    <vt:lpwstr/>
  </property>
  <property name="FSC#SKEDITIONREG@103.510:zaznam_vnut_adresati_59" pid="183" fmtid="{D5CDD505-2E9C-101B-9397-08002B2CF9AE}">
    <vt:lpwstr/>
  </property>
  <property name="FSC#SKEDITIONREG@103.510:zaznam_vnut_adresati_60" pid="184" fmtid="{D5CDD505-2E9C-101B-9397-08002B2CF9AE}">
    <vt:lpwstr/>
  </property>
  <property name="FSC#SKEDITIONREG@103.510:zaznam_vnut_adresati_61" pid="185" fmtid="{D5CDD505-2E9C-101B-9397-08002B2CF9AE}">
    <vt:lpwstr/>
  </property>
  <property name="FSC#SKEDITIONREG@103.510:zaznam_vnut_adresati_62" pid="186" fmtid="{D5CDD505-2E9C-101B-9397-08002B2CF9AE}">
    <vt:lpwstr/>
  </property>
  <property name="FSC#SKEDITIONREG@103.510:zaznam_vnut_adresati_63" pid="187" fmtid="{D5CDD505-2E9C-101B-9397-08002B2CF9AE}">
    <vt:lpwstr/>
  </property>
  <property name="FSC#SKEDITIONREG@103.510:zaznam_vnut_adresati_64" pid="188" fmtid="{D5CDD505-2E9C-101B-9397-08002B2CF9AE}">
    <vt:lpwstr/>
  </property>
  <property name="FSC#SKEDITIONREG@103.510:zaznam_vnut_adresati_65" pid="189" fmtid="{D5CDD505-2E9C-101B-9397-08002B2CF9AE}">
    <vt:lpwstr/>
  </property>
  <property name="FSC#SKEDITIONREG@103.510:zaznam_vnut_adresati_66" pid="190" fmtid="{D5CDD505-2E9C-101B-9397-08002B2CF9AE}">
    <vt:lpwstr/>
  </property>
  <property name="FSC#SKEDITIONREG@103.510:zaznam_vnut_adresati_67" pid="191" fmtid="{D5CDD505-2E9C-101B-9397-08002B2CF9AE}">
    <vt:lpwstr/>
  </property>
  <property name="FSC#SKEDITIONREG@103.510:zaznam_vnut_adresati_68" pid="192" fmtid="{D5CDD505-2E9C-101B-9397-08002B2CF9AE}">
    <vt:lpwstr/>
  </property>
  <property name="FSC#SKEDITIONREG@103.510:zaznam_vnut_adresati_69" pid="193" fmtid="{D5CDD505-2E9C-101B-9397-08002B2CF9AE}">
    <vt:lpwstr/>
  </property>
  <property name="FSC#SKEDITIONREG@103.510:zaznam_vnut_adresati_70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6. 11. 2023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6.11.2023, 08:09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Mesiariková, Ivana, JUDr.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 (Oddelenie verejného obstarávania)</vt:lpwstr>
  </property>
  <property name="FSC#COOELAK@1.1001:CreatedAt" pid="339" fmtid="{D5CDD505-2E9C-101B-9397-08002B2CF9AE}">
    <vt:lpwstr>06.11.2023</vt:lpwstr>
  </property>
  <property name="FSC#COOELAK@1.1001:OU" pid="340" fmtid="{D5CDD505-2E9C-101B-9397-08002B2CF9AE}">
    <vt:lpwstr>ODDVO (Oddelenie verejného obstarávania)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*COO.2090.100.9.6800531*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X</vt:lpwstr>
  </property>
  <property name="FSC#COOELAK@1.1001:CurrentUserEmail" pid="359" fmtid="{D5CDD505-2E9C-101B-9397-08002B2CF9AE}">
    <vt:lpwstr>marta.jurickova@bbsk.sk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COOELAK@1.1001:replyreference" pid="389" fmtid="{D5CDD505-2E9C-101B-9397-08002B2CF9AE}">
    <vt:lpwstr/>
  </property>
  <property name="FSC#SKCONV@103.510:docname" pid="390" fmtid="{D5CDD505-2E9C-101B-9397-08002B2CF9AE}">
    <vt:lpwstr/>
  </property>
  <property name="FSC#COOSYSTEM@1.1:Container" pid="391" fmtid="{D5CDD505-2E9C-101B-9397-08002B2CF9AE}">
    <vt:lpwstr>COO.2090.100.9.6800531</vt:lpwstr>
  </property>
  <property name="FSC#FSCFOLIO@1.1001:docpropproject" pid="392" fmtid="{D5CDD505-2E9C-101B-9397-08002B2CF9AE}">
    <vt:lpwstr/>
  </property>
</Properties>
</file>