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tej_gal_bratislava_sk/Documents/Desktop/BCS/Licencie BCS/DNS/"/>
    </mc:Choice>
  </mc:AlternateContent>
  <xr:revisionPtr revIDLastSave="147" documentId="14_{5C4E1637-6A9B-4DFC-95DE-32B443FA8A1C}" xr6:coauthVersionLast="47" xr6:coauthVersionMax="47" xr10:uidLastSave="{FB6AD0BE-0376-4AB7-AF7D-8F314BF6F2E3}"/>
  <bookViews>
    <workbookView xWindow="-27840" yWindow="-180" windowWidth="21600" windowHeight="11385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6" l="1"/>
  <c r="F25" i="6"/>
  <c r="E24" i="6"/>
  <c r="E25" i="6"/>
  <c r="E26" i="6"/>
  <c r="F26" i="6" s="1"/>
  <c r="C28" i="6"/>
  <c r="F22" i="6"/>
  <c r="E22" i="6"/>
  <c r="F27" i="6" l="1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<sst xmlns="http://schemas.openxmlformats.org/spreadsheetml/2006/main" count="64" uniqueCount="62">
  <si>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</si>
  <si>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</si>
  <si>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</si>
  <si>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</si>
  <si>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</si>
  <si>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</si>
  <si>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</si>
  <si>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</si>
  <si>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</si>
  <si>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</si>
  <si>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</si>
  <si>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</si>
  <si>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</si>
  <si>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</si>
  <si>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</si>
  <si>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</si>
  <si>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</si>
  <si>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</si>
  <si>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</si>
  <si>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</si>
  <si>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</si>
  <si>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</si>
  <si>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</si>
  <si>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</si>
  <si>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</si>
  <si>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</si>
  <si>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</si>
  <si>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</si>
  <si>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</si>
  <si>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</si>
  <si>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</si>
  <si>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</si>
  <si>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</si>
  <si>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</si>
  <si>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</si>
  <si>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</si>
  <si>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</si>
  <si>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</si>
  <si>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</si>
  <si>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</si>
  <si>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</si>
  <si>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</si>
  <si>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</si>
  <si>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</si>
  <si>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</si>
  <si>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</si>
  <si>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</si>
  <si>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</si>
  <si>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t>Názov položky</t>
  </si>
  <si>
    <t>Počet kusov</t>
  </si>
  <si>
    <t>Suma v EUR bez DPH za 1 kus</t>
  </si>
  <si>
    <t>Výška DPH na 1 kus</t>
  </si>
  <si>
    <t>Suma v EUR s DPH na všetky kusy</t>
  </si>
  <si>
    <t>Cena spolu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</si>
  <si>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</si>
  <si>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</si>
  <si>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</si>
  <si>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Dynamický nákupný systém "Nákup softvérových licencií"</t>
  </si>
  <si>
    <t>Príloha č. 2 - Návrh na plnenie kritérií vo výzve č. 12 "Nákup licencií pre  potreby BCS“</t>
  </si>
  <si>
    <t>Office 365 E3</t>
  </si>
  <si>
    <t>EMS E3</t>
  </si>
  <si>
    <t>Defender Plan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</si>
</sst>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2" xfId="2" applyNumberFormat="1" applyFont="1" applyFill="1"/>
    <xf numFmtId="2" fontId="0" fillId="0" borderId="11" xfId="2" applyNumberFormat="1" applyFont="1" applyFill="1" applyBorder="1"/>
    <xf numFmtId="0" fontId="0" fillId="0" borderId="2" xfId="2" applyFont="1" applyFill="1" applyAlignment="1">
      <alignment horizontal="center"/>
    </xf>
    <xf numFmtId="0" fontId="11" fillId="0" borderId="12" xfId="2" applyFont="1" applyFill="1" applyBorder="1"/>
    <xf numFmtId="0" fontId="17" fillId="0" borderId="10" xfId="2" applyFont="1" applyFill="1" applyBorder="1" applyAlignment="1">
      <alignment wrapText="1"/>
    </xf>
    <xf numFmtId="0" fontId="17" fillId="0" borderId="2" xfId="2" applyFont="1" applyFill="1" applyAlignment="1">
      <alignment horizontal="center" wrapText="1"/>
    </xf>
    <xf numFmtId="0" fontId="17" fillId="0" borderId="2" xfId="2" applyFont="1" applyFill="1" applyAlignment="1">
      <alignment wrapText="1"/>
    </xf>
    <xf numFmtId="0" fontId="17" fillId="0" borderId="11" xfId="2" applyFont="1" applyFill="1" applyBorder="1" applyAlignment="1">
      <alignment wrapText="1"/>
    </xf>
    <xf numFmtId="4" fontId="0" fillId="0" borderId="11" xfId="2" applyNumberFormat="1" applyFont="1" applyFill="1" applyBorder="1"/>
    <xf numFmtId="4" fontId="17" fillId="0" borderId="11" xfId="2" applyNumberFormat="1" applyFont="1" applyFill="1" applyBorder="1"/>
    <xf numFmtId="165" fontId="0" fillId="5" borderId="2" xfId="2" applyNumberFormat="1" applyFont="1" applyFill="1" applyAlignment="1">
      <alignment horizontal="center"/>
    </xf>
    <xf numFmtId="4" fontId="0" fillId="0" borderId="2" xfId="2" applyNumberFormat="1" applyFont="1" applyFill="1" applyAlignment="1">
      <alignment horizontal="right"/>
    </xf>
    <xf numFmtId="0" fontId="1" fillId="0" borderId="10" xfId="2" applyFont="1" applyFill="1" applyBorder="1" applyAlignment="1">
      <alignment wrapText="1"/>
    </xf>
    <xf numFmtId="0" fontId="1" fillId="0" borderId="2" xfId="2" applyFont="1" applyFill="1" applyAlignment="1">
      <alignment horizontal="center" wrapText="1"/>
    </xf>
    <xf numFmtId="165" fontId="1" fillId="5" borderId="2" xfId="2" applyNumberFormat="1" applyFont="1" applyFill="1" applyAlignment="1">
      <alignment horizontal="center"/>
    </xf>
    <xf numFmtId="4" fontId="1" fillId="0" borderId="2" xfId="2" applyNumberFormat="1" applyFont="1" applyFill="1" applyAlignment="1">
      <alignment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3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164" fontId="11" fillId="0" borderId="24" xfId="2" applyNumberFormat="1" applyFont="1" applyFill="1" applyBorder="1" applyAlignment="1">
      <alignment horizontal="right"/>
    </xf>
    <xf numFmtId="0" fontId="17" fillId="0" borderId="16" xfId="2" applyFont="1" applyFill="1" applyBorder="1" applyAlignment="1">
      <alignment horizontal="left"/>
    </xf>
    <xf numFmtId="0" fontId="17" fillId="0" borderId="17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18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1971675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1971675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5</xdr:col>
          <xdr:colOff>2095500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1971675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2"/>
  <sheetViews>
    <sheetView showGridLines="0" tabSelected="1" topLeftCell="A13" zoomScale="70" zoomScaleNormal="70" zoomScaleSheetLayoutView="115" workbookViewId="0">
      <selection activeCell="F25" sqref="F25"/>
    </sheetView>
  </sheetViews>
  <sheetFormatPr defaultRowHeight="15" x14ac:dyDescent="0.25"/>
  <cols>
    <col min="1" max="1" width="3.28515625" style="14" customWidth="1"/>
    <col min="2" max="2" width="33.28515625" style="14" customWidth="1"/>
    <col min="3" max="3" width="14.5703125" style="14" customWidth="1"/>
    <col min="4" max="4" width="30.85546875" style="14" customWidth="1"/>
    <col min="5" max="5" width="20.7109375" style="14" customWidth="1"/>
    <col min="6" max="6" width="34.5703125" customWidth="1"/>
  </cols>
  <sheetData>
    <row r="1" spans="1:6" ht="25.5" customHeight="1" x14ac:dyDescent="0.3">
      <c r="B1" s="45" t="s">
        <v>57</v>
      </c>
      <c r="C1" s="45"/>
      <c r="D1" s="45"/>
      <c r="E1" s="45"/>
      <c r="F1" s="45"/>
    </row>
    <row r="2" spans="1:6" ht="25.5" customHeight="1" x14ac:dyDescent="0.3">
      <c r="B2" s="64" t="s">
        <v>55</v>
      </c>
      <c r="C2" s="64"/>
      <c r="D2" s="64"/>
      <c r="E2" s="64"/>
      <c r="F2" s="64"/>
    </row>
    <row r="3" spans="1:6" ht="15.75" thickBot="1" x14ac:dyDescent="0.3">
      <c r="A3" s="68"/>
      <c r="B3" s="69"/>
      <c r="C3" s="69"/>
      <c r="D3" s="69"/>
      <c r="E3" s="69"/>
      <c r="F3" s="69"/>
    </row>
    <row r="4" spans="1:6" ht="45.75" customHeight="1" thickBot="1" x14ac:dyDescent="0.3">
      <c r="A4" s="68"/>
      <c r="B4" s="70" t="s">
        <v>58</v>
      </c>
      <c r="C4" s="71"/>
      <c r="D4" s="71"/>
      <c r="E4" s="71"/>
      <c r="F4" s="72"/>
    </row>
    <row r="5" spans="1:6" s="14" customFormat="1" ht="15.75" thickBot="1" x14ac:dyDescent="0.3">
      <c r="A5" s="68"/>
      <c r="B5" s="50"/>
      <c r="C5" s="50"/>
      <c r="D5" s="50"/>
      <c r="E5" s="50"/>
      <c r="F5" s="50"/>
    </row>
    <row r="6" spans="1:6" ht="17.100000000000001" customHeight="1" x14ac:dyDescent="0.25">
      <c r="A6" s="68"/>
      <c r="B6" s="16" t="s">
        <v>0</v>
      </c>
      <c r="C6" s="73"/>
      <c r="D6" s="73"/>
      <c r="E6" s="73"/>
      <c r="F6" s="74"/>
    </row>
    <row r="7" spans="1:6" ht="17.100000000000001" customHeight="1" x14ac:dyDescent="0.25">
      <c r="A7" s="68"/>
      <c r="B7" s="15" t="s">
        <v>1</v>
      </c>
      <c r="C7" s="75"/>
      <c r="D7" s="75"/>
      <c r="E7" s="75"/>
      <c r="F7" s="76"/>
    </row>
    <row r="8" spans="1:6" ht="17.100000000000001" customHeight="1" x14ac:dyDescent="0.25">
      <c r="A8" s="68"/>
      <c r="B8" s="15" t="s">
        <v>2</v>
      </c>
      <c r="C8" s="75"/>
      <c r="D8" s="75"/>
      <c r="E8" s="75"/>
      <c r="F8" s="76"/>
    </row>
    <row r="9" spans="1:6" ht="17.100000000000001" customHeight="1" x14ac:dyDescent="0.25">
      <c r="A9" s="68"/>
      <c r="B9" s="15" t="s">
        <v>3</v>
      </c>
      <c r="C9" s="75"/>
      <c r="D9" s="75"/>
      <c r="E9" s="75"/>
      <c r="F9" s="76"/>
    </row>
    <row r="10" spans="1:6" ht="17.100000000000001" customHeight="1" x14ac:dyDescent="0.25">
      <c r="A10" s="68"/>
      <c r="B10" s="15" t="s">
        <v>4</v>
      </c>
      <c r="C10" s="75"/>
      <c r="D10" s="75"/>
      <c r="E10" s="75"/>
      <c r="F10" s="76"/>
    </row>
    <row r="11" spans="1:6" ht="17.100000000000001" customHeight="1" x14ac:dyDescent="0.25">
      <c r="A11" s="68"/>
      <c r="B11" s="15" t="s">
        <v>5</v>
      </c>
      <c r="C11" s="75"/>
      <c r="D11" s="75"/>
      <c r="E11" s="75"/>
      <c r="F11" s="76"/>
    </row>
    <row r="12" spans="1:6" ht="17.100000000000001" customHeight="1" thickBot="1" x14ac:dyDescent="0.3">
      <c r="A12" s="68"/>
      <c r="B12" s="17" t="s">
        <v>6</v>
      </c>
      <c r="C12" s="46" t="s">
        <v>7</v>
      </c>
      <c r="D12" s="47"/>
      <c r="E12" s="48"/>
      <c r="F12" s="49"/>
    </row>
    <row r="13" spans="1:6" s="14" customFormat="1" ht="15.75" thickBot="1" x14ac:dyDescent="0.3">
      <c r="A13" s="68"/>
      <c r="B13" s="50"/>
      <c r="C13" s="50"/>
      <c r="D13" s="50"/>
      <c r="E13" s="50"/>
      <c r="F13" s="50"/>
    </row>
    <row r="14" spans="1:6" ht="30" customHeight="1" x14ac:dyDescent="0.25">
      <c r="A14" s="68"/>
      <c r="B14" s="51" t="s">
        <v>8</v>
      </c>
      <c r="C14" s="52"/>
      <c r="D14" s="52"/>
      <c r="E14" s="52"/>
      <c r="F14" s="53"/>
    </row>
    <row r="15" spans="1:6" ht="45" customHeight="1" x14ac:dyDescent="0.25">
      <c r="A15" s="68"/>
      <c r="B15" s="65" t="s">
        <v>45</v>
      </c>
      <c r="C15" s="66"/>
      <c r="D15" s="66"/>
      <c r="E15" s="66"/>
      <c r="F15" s="12"/>
    </row>
    <row r="16" spans="1:6" ht="45" customHeight="1" x14ac:dyDescent="0.25">
      <c r="A16" s="68"/>
      <c r="B16" s="85" t="s">
        <v>9</v>
      </c>
      <c r="C16" s="86"/>
      <c r="D16" s="86"/>
      <c r="E16" s="86"/>
      <c r="F16" s="12"/>
    </row>
    <row r="17" spans="1:6" ht="45" customHeight="1" x14ac:dyDescent="0.25">
      <c r="A17" s="68"/>
      <c r="B17" s="79" t="s">
        <v>56</v>
      </c>
      <c r="C17" s="80"/>
      <c r="D17" s="80"/>
      <c r="E17" s="80"/>
      <c r="F17" s="12"/>
    </row>
    <row r="18" spans="1:6" ht="45" customHeight="1" thickBot="1" x14ac:dyDescent="0.3">
      <c r="A18" s="68"/>
      <c r="B18" s="77" t="s">
        <v>54</v>
      </c>
      <c r="C18" s="78"/>
      <c r="D18" s="78"/>
      <c r="E18" s="78"/>
      <c r="F18" s="13"/>
    </row>
    <row r="19" spans="1:6" s="14" customFormat="1" ht="15.75" thickBot="1" x14ac:dyDescent="0.3">
      <c r="A19" s="68"/>
      <c r="B19" s="50"/>
      <c r="C19" s="50"/>
      <c r="D19" s="50"/>
      <c r="E19" s="50"/>
      <c r="F19" s="50"/>
    </row>
    <row r="20" spans="1:6" ht="24" customHeight="1" x14ac:dyDescent="0.25">
      <c r="A20" s="68"/>
      <c r="B20" s="54" t="s">
        <v>46</v>
      </c>
      <c r="C20" s="55"/>
      <c r="D20" s="55"/>
      <c r="E20" s="55"/>
      <c r="F20" s="56"/>
    </row>
    <row r="21" spans="1:6" ht="15" customHeight="1" x14ac:dyDescent="0.25">
      <c r="A21" s="68"/>
      <c r="B21" s="20" t="s">
        <v>10</v>
      </c>
      <c r="C21" s="21" t="s">
        <v>11</v>
      </c>
      <c r="D21" s="21"/>
      <c r="E21" s="22" t="s">
        <v>12</v>
      </c>
      <c r="F21" s="23" t="s">
        <v>13</v>
      </c>
    </row>
    <row r="22" spans="1:6" x14ac:dyDescent="0.25">
      <c r="A22" s="68"/>
      <c r="B22" s="24" t="s">
        <v>47</v>
      </c>
      <c r="C22" s="57">
        <v>100</v>
      </c>
      <c r="D22" s="57"/>
      <c r="E22" s="25" t="str">
        <f>IF(C22=100,"neuplatňuje sa","sem doplň minimum")</f>
        <v>neuplatňuje sa</v>
      </c>
      <c r="F22" s="26" t="str">
        <f>IF(C22=100,"neuplatňuje sa","sem doplň maximum")</f>
        <v>neuplatňuje sa</v>
      </c>
    </row>
    <row r="23" spans="1:6" ht="24" customHeight="1" x14ac:dyDescent="0.25">
      <c r="A23" s="68"/>
      <c r="B23" s="29" t="s">
        <v>48</v>
      </c>
      <c r="C23" s="30" t="s">
        <v>49</v>
      </c>
      <c r="D23" s="31" t="s">
        <v>50</v>
      </c>
      <c r="E23" s="31" t="s">
        <v>51</v>
      </c>
      <c r="F23" s="32" t="s">
        <v>52</v>
      </c>
    </row>
    <row r="24" spans="1:6" ht="24" customHeight="1" x14ac:dyDescent="0.25">
      <c r="A24" s="68"/>
      <c r="B24" s="37" t="s">
        <v>59</v>
      </c>
      <c r="C24" s="38">
        <v>60</v>
      </c>
      <c r="D24" s="39">
        <v>0</v>
      </c>
      <c r="E24" s="40">
        <f>IF(C$12="Som platcom DPH",D24*0.2,0)</f>
        <v>0</v>
      </c>
      <c r="F24" s="33">
        <f>SUM(D24+E24)*C24</f>
        <v>0</v>
      </c>
    </row>
    <row r="25" spans="1:6" ht="24" customHeight="1" x14ac:dyDescent="0.25">
      <c r="A25" s="68"/>
      <c r="B25" s="37" t="s">
        <v>60</v>
      </c>
      <c r="C25" s="38">
        <v>60</v>
      </c>
      <c r="D25" s="39">
        <v>0</v>
      </c>
      <c r="E25" s="40">
        <f>IF(C$12="Som platcom DPH",D25*0.2,0)</f>
        <v>0</v>
      </c>
      <c r="F25" s="33">
        <f>SUM(D25+E25)*C25</f>
        <v>0</v>
      </c>
    </row>
    <row r="26" spans="1:6" ht="15.95" customHeight="1" x14ac:dyDescent="0.25">
      <c r="A26" s="68"/>
      <c r="B26" s="24" t="s">
        <v>61</v>
      </c>
      <c r="C26" s="27">
        <v>60</v>
      </c>
      <c r="D26" s="35">
        <v>0</v>
      </c>
      <c r="E26" s="36">
        <f>IF(C$12="Som platcom DPH",D26*0.2,0)</f>
        <v>0</v>
      </c>
      <c r="F26" s="33">
        <f>SUM(D26+E26)*C26</f>
        <v>0</v>
      </c>
    </row>
    <row r="27" spans="1:6" ht="21" customHeight="1" x14ac:dyDescent="0.25">
      <c r="A27" s="68"/>
      <c r="B27" s="61" t="s">
        <v>53</v>
      </c>
      <c r="C27" s="62"/>
      <c r="D27" s="62"/>
      <c r="E27" s="63"/>
      <c r="F27" s="34">
        <f>SUM(F26:F26)</f>
        <v>0</v>
      </c>
    </row>
    <row r="28" spans="1:6" ht="20.45" customHeight="1" thickBot="1" x14ac:dyDescent="0.3">
      <c r="A28" s="68"/>
      <c r="B28" s="28" t="s">
        <v>14</v>
      </c>
      <c r="C28" s="58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59"/>
      <c r="E28" s="59"/>
      <c r="F28" s="60"/>
    </row>
    <row r="29" spans="1:6" s="19" customFormat="1" ht="21" customHeight="1" x14ac:dyDescent="0.25">
      <c r="A29" s="68"/>
      <c r="B29" s="67"/>
      <c r="C29" s="67"/>
      <c r="D29" s="67"/>
      <c r="E29" s="67"/>
      <c r="F29" s="67"/>
    </row>
    <row r="30" spans="1:6" ht="15" customHeight="1" thickBot="1" x14ac:dyDescent="0.3">
      <c r="A30" s="68"/>
      <c r="B30" s="18"/>
      <c r="C30" s="18"/>
      <c r="D30" s="18"/>
      <c r="E30" s="18"/>
      <c r="F30" s="18"/>
    </row>
    <row r="31" spans="1:6" x14ac:dyDescent="0.25">
      <c r="A31" s="68"/>
      <c r="B31" s="81" t="s">
        <v>15</v>
      </c>
      <c r="C31" s="83" t="s">
        <v>16</v>
      </c>
      <c r="D31" s="83"/>
      <c r="E31" s="41" t="s">
        <v>17</v>
      </c>
      <c r="F31" s="42"/>
    </row>
    <row r="32" spans="1:6" ht="16.5" customHeight="1" thickBot="1" x14ac:dyDescent="0.3">
      <c r="A32" s="68"/>
      <c r="B32" s="82"/>
      <c r="C32" s="84"/>
      <c r="D32" s="84"/>
      <c r="E32" s="43"/>
      <c r="F32" s="44"/>
    </row>
  </sheetData>
  <mergeCells count="29">
    <mergeCell ref="A3:A32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1:B32"/>
    <mergeCell ref="C31:D32"/>
    <mergeCell ref="B16:E16"/>
    <mergeCell ref="E31:F32"/>
    <mergeCell ref="B1:F1"/>
    <mergeCell ref="C12:D12"/>
    <mergeCell ref="E12:F12"/>
    <mergeCell ref="B13:F13"/>
    <mergeCell ref="B14:F14"/>
    <mergeCell ref="B20:F20"/>
    <mergeCell ref="C22:D22"/>
    <mergeCell ref="C28:F28"/>
    <mergeCell ref="B27:E27"/>
    <mergeCell ref="B2:F2"/>
    <mergeCell ref="B15:E15"/>
    <mergeCell ref="B29:F29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1971675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1971675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5</xdr:col>
                    <xdr:colOff>2095500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1971675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Gál Matej, Mgr.</cp:lastModifiedBy>
  <cp:revision/>
  <cp:lastPrinted>2023-08-07T08:53:15Z</cp:lastPrinted>
  <dcterms:created xsi:type="dcterms:W3CDTF">2022-09-22T09:41:16Z</dcterms:created>
  <dcterms:modified xsi:type="dcterms:W3CDTF">2023-12-08T12:36:27Z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