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ga2712094\Desktop\2024\Upratovanie 1 - 6\29.5.2024 SP FINAL\"/>
    </mc:Choice>
  </mc:AlternateContent>
  <bookViews>
    <workbookView xWindow="0" yWindow="0" windowWidth="28800" windowHeight="13032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1" l="1"/>
  <c r="G40" i="1" s="1"/>
  <c r="F41" i="1"/>
  <c r="G41" i="1" s="1"/>
  <c r="F42" i="1"/>
  <c r="G42" i="1" s="1"/>
  <c r="F43" i="1"/>
  <c r="G43" i="1" s="1"/>
  <c r="F44" i="1"/>
  <c r="G44" i="1" s="1"/>
  <c r="F45" i="1"/>
  <c r="G45" i="1" s="1"/>
  <c r="F46" i="1"/>
  <c r="G46" i="1" s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3" i="1"/>
  <c r="G63" i="1" s="1"/>
  <c r="F64" i="1"/>
  <c r="G64" i="1" s="1"/>
  <c r="F65" i="1"/>
  <c r="G65" i="1" s="1"/>
  <c r="F66" i="1"/>
  <c r="G66" i="1" s="1"/>
  <c r="F67" i="1"/>
  <c r="G67" i="1" s="1"/>
  <c r="F68" i="1"/>
  <c r="G68" i="1" s="1"/>
  <c r="F69" i="1"/>
  <c r="G69" i="1" s="1"/>
  <c r="F70" i="1"/>
  <c r="G70" i="1" s="1"/>
  <c r="F71" i="1"/>
  <c r="G71" i="1" s="1"/>
  <c r="F72" i="1"/>
  <c r="G72" i="1" s="1"/>
  <c r="F73" i="1"/>
  <c r="G73" i="1" s="1"/>
  <c r="F74" i="1"/>
  <c r="G74" i="1" s="1"/>
  <c r="F75" i="1"/>
  <c r="G75" i="1" s="1"/>
  <c r="F76" i="1"/>
  <c r="G76" i="1" s="1"/>
  <c r="F77" i="1"/>
  <c r="G77" i="1" s="1"/>
  <c r="F78" i="1"/>
  <c r="G78" i="1" s="1"/>
  <c r="F79" i="1"/>
  <c r="G79" i="1" s="1"/>
  <c r="F80" i="1"/>
  <c r="G80" i="1" s="1"/>
  <c r="F81" i="1"/>
  <c r="G81" i="1" s="1"/>
  <c r="F82" i="1"/>
  <c r="G82" i="1" s="1"/>
  <c r="F83" i="1"/>
  <c r="G83" i="1" s="1"/>
  <c r="F84" i="1"/>
  <c r="G84" i="1" s="1"/>
  <c r="F85" i="1"/>
  <c r="G85" i="1" s="1"/>
  <c r="F86" i="1"/>
  <c r="G86" i="1" s="1"/>
  <c r="F87" i="1"/>
  <c r="G87" i="1" s="1"/>
  <c r="F88" i="1"/>
  <c r="G88" i="1" s="1"/>
  <c r="F89" i="1"/>
  <c r="G89" i="1" s="1"/>
  <c r="F90" i="1"/>
  <c r="G90" i="1" s="1"/>
  <c r="F91" i="1"/>
  <c r="G91" i="1" s="1"/>
  <c r="F92" i="1"/>
  <c r="G92" i="1" s="1"/>
  <c r="F39" i="1"/>
  <c r="G39" i="1" s="1"/>
  <c r="G31" i="1"/>
  <c r="F31" i="1"/>
  <c r="F32" i="1"/>
  <c r="G32" i="1" s="1"/>
  <c r="F33" i="1"/>
  <c r="G33" i="1" s="1"/>
  <c r="F30" i="1"/>
  <c r="F7" i="1"/>
  <c r="G7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6" i="1"/>
  <c r="G6" i="1" s="1"/>
  <c r="F34" i="1" l="1"/>
  <c r="G34" i="1" s="1"/>
  <c r="G30" i="1"/>
  <c r="F93" i="1"/>
  <c r="G93" i="1" s="1"/>
  <c r="F25" i="1"/>
  <c r="G25" i="1" s="1"/>
</calcChain>
</file>

<file path=xl/sharedStrings.xml><?xml version="1.0" encoding="utf-8"?>
<sst xmlns="http://schemas.openxmlformats.org/spreadsheetml/2006/main" count="247" uniqueCount="169">
  <si>
    <t>P. č.</t>
  </si>
  <si>
    <t>Názov</t>
  </si>
  <si>
    <t>Paušálne služby: upratovanie, čistenie                                                                                                                      (v cene je zahrnutý aj spotrebný a čistiaci materiál)</t>
  </si>
  <si>
    <t>Kancelárske  priestory  štandardné</t>
  </si>
  <si>
    <t>spoločné priestory /chodba, schodisko, vstupná hala, balkón/</t>
  </si>
  <si>
    <t>sociálne zariadenia, kúpeľne</t>
  </si>
  <si>
    <t>telocvične, šatne, strelnice a ich zázemie</t>
  </si>
  <si>
    <t>kuchynky a stravovacie priestory, jedálne</t>
  </si>
  <si>
    <t>laboratória, fotokomory</t>
  </si>
  <si>
    <t>ubytovacie priestory (izby, spolu so sociálnym zariadením)</t>
  </si>
  <si>
    <t>sklady a archívne miestnosti (depoty)</t>
  </si>
  <si>
    <t>garáže a hangáre (betónový poter)</t>
  </si>
  <si>
    <t>garáže a hangáre (liate podlahy - ochrana s polymérom)</t>
  </si>
  <si>
    <t>chodníky, vonkajšie schodiská a vstupy do objektov od 1.4. do 31.10.</t>
  </si>
  <si>
    <t>chodníky, vonkajšie schodiská a vstupy do objektov, parkoviská od 1.11. do 31.3.</t>
  </si>
  <si>
    <t>MJ</t>
  </si>
  <si>
    <t>odhŕňanie snehu z parkovísk a prístupových komunikácii strojne (bez posypového materiálu a odvozu)</t>
  </si>
  <si>
    <t>kosenie trávnatých plôch do 30 cm výšky porastu s vyhrabaním a odvozom odpadu podľa potreby</t>
  </si>
  <si>
    <t>kosenie trávnatých plôch nad 30 cm výšky porastu s vyhrabaním a odvozom odpadu podľa potreby</t>
  </si>
  <si>
    <t>Nepaušálne služby: upratovanie, čistenie                                                                                                                 (služby na samostatnú objednávku)</t>
  </si>
  <si>
    <t>tepovanie kobercov</t>
  </si>
  <si>
    <t>vysávanie kobercov</t>
  </si>
  <si>
    <t>vysávanie kobercov v dňoch prac. pokoja a sviatkov</t>
  </si>
  <si>
    <t>umývanie podláh PVC, plávajúcich podláh a dlažieb</t>
  </si>
  <si>
    <t>umývanie podláh PVC, plávajúcich podláh a dlažieb v dňoch prac. pokoja a sviatkov</t>
  </si>
  <si>
    <t>strojové čistenie podlahy</t>
  </si>
  <si>
    <t>strojové čistenie podlahy v dňoch prac. pokoja a sviatkov</t>
  </si>
  <si>
    <t>umývanie vonkajšieho schodiska</t>
  </si>
  <si>
    <t>tepovanie kreslo kancelárske</t>
  </si>
  <si>
    <t>umývanie okien (v cene je aj vyčistenie rámu a parapetu) výškové (horolezecké) umývanie okien</t>
  </si>
  <si>
    <t>čistenie horizontálnych a vertikálnych žalúzii</t>
  </si>
  <si>
    <t>orezanie stromov, priemer kmeňa do 30 cm</t>
  </si>
  <si>
    <t>výrub stromov, priemer kmeňa do 30 cm</t>
  </si>
  <si>
    <t>orezanie stromov, priemer kmeňa nad 30 cm</t>
  </si>
  <si>
    <t>výrub stromov, priemer kmeňa nad 30 cm</t>
  </si>
  <si>
    <t>orezanie kríkov a živých plotov</t>
  </si>
  <si>
    <t>odvoz redurálneho odpadu s uložením na skládku (vrátane poplatku za skládku)</t>
  </si>
  <si>
    <t>odvoz snehu</t>
  </si>
  <si>
    <t>posypový materiál k zimnej údržbe</t>
  </si>
  <si>
    <t>dezinfekcia kotercov</t>
  </si>
  <si>
    <t>dezinfekcia - budovy, garáže, sklady</t>
  </si>
  <si>
    <t>dezinfekcia - plochy citlivé na chlór (koberce, textílie)</t>
  </si>
  <si>
    <t>dezinsekcia - postrek proti lezúcemu hmyzu</t>
  </si>
  <si>
    <t>dezinsekcia - postrek proti lietajúcemu hmyzu</t>
  </si>
  <si>
    <t>dezinsekcia - postrek proti plošticiam</t>
  </si>
  <si>
    <t>dezinsekcia - postrek proti švábom</t>
  </si>
  <si>
    <t>dezinsekcia - postrekovač na ničenie osí – 750 ml</t>
  </si>
  <si>
    <t>dezinsekcia - postrekovač na ničenie roztočov - 750 ml</t>
  </si>
  <si>
    <t>dezinsekcia - postrekovač na ničenie ploštíc – 750 ml</t>
  </si>
  <si>
    <t>dezinsekcia - požerová návnada na mravce čierne</t>
  </si>
  <si>
    <t>dezinsekcia - požerová návnada na mravce faraónske</t>
  </si>
  <si>
    <t>dezinsekcia - feromónový lapač na potravinové mole</t>
  </si>
  <si>
    <t>dezinsekcia - feromónový lapač na šatové mole</t>
  </si>
  <si>
    <t>dezinsekcia - dymovnica proti lezúcemu a lietajúcemu hmyzu</t>
  </si>
  <si>
    <t>dezinsekcia - gelovanie proti švábom, rusom</t>
  </si>
  <si>
    <t>ks</t>
  </si>
  <si>
    <t>balenie</t>
  </si>
  <si>
    <t>liter</t>
  </si>
  <si>
    <t>bm</t>
  </si>
  <si>
    <t>m3/km</t>
  </si>
  <si>
    <t>kg</t>
  </si>
  <si>
    <t>m3</t>
  </si>
  <si>
    <r>
      <t xml:space="preserve">CELKOVÁ CENA </t>
    </r>
    <r>
      <rPr>
        <sz val="11"/>
        <color theme="1"/>
        <rFont val="Arial Narrow"/>
        <family val="2"/>
        <charset val="238"/>
      </rPr>
      <t>v EUR</t>
    </r>
    <r>
      <rPr>
        <b/>
        <sz val="11"/>
        <color theme="1"/>
        <rFont val="Arial Narrow"/>
        <family val="2"/>
        <charset val="238"/>
      </rPr>
      <t xml:space="preserve">  </t>
    </r>
    <r>
      <rPr>
        <sz val="11"/>
        <color theme="1"/>
        <rFont val="Arial Narrow"/>
        <family val="2"/>
        <charset val="238"/>
      </rPr>
      <t>(súčet všetkých služieb)</t>
    </r>
  </si>
  <si>
    <t>kancelárske priestory štandardné v dňoch prac. pokoja a sviatkov</t>
  </si>
  <si>
    <t>Tabuľka č. 1</t>
  </si>
  <si>
    <t>Tabuľka č. 3</t>
  </si>
  <si>
    <t>Tabuľka č. 2</t>
  </si>
  <si>
    <t>odhŕňanie snehu z parkovísk a prístupových komunikácii strojne (s posypovým materiálom a odvozom)</t>
  </si>
  <si>
    <t>Režimové pracovisko (IZS- dispečerské sály, operačné stredisko PZ a pod.)</t>
  </si>
  <si>
    <t>m²</t>
  </si>
  <si>
    <t>Režimové pracovisko (IZS- dispečerské sály, operačné stredisko PZ a pod.) v dňoch prac. pokoja a sviatkov</t>
  </si>
  <si>
    <t>Režimové pracovisko - sociálne zariadenia, kúpeľne</t>
  </si>
  <si>
    <t>Režimové pracovisko - sociálne zariadenia, kúpeľne-upratovanie v dňoch prac. pokoja a sviatkov</t>
  </si>
  <si>
    <t>Režimové pracovisko - spoločné priestory (IZS, operačné stredisko PZ, stála služba OO PZ, CPZ a pod.)</t>
  </si>
  <si>
    <t>tepovanie stoličiek</t>
  </si>
  <si>
    <t>tepovanie jedno-sedačka</t>
  </si>
  <si>
    <t>tepovanie dvoj-sedačka</t>
  </si>
  <si>
    <t>tepovanie troj-sedačka</t>
  </si>
  <si>
    <t>Režimové pracovisko - spoločné priestory (IZS, operačné stredisko PZ, stála služba OO PZ, CPZ a pod.) v dňoch pracovného pokoja a sviatkov</t>
  </si>
  <si>
    <t>dezinfekcia CPZ (cela predbežného zadržania) realizácia do 24 hod.</t>
  </si>
  <si>
    <t>dezinfekcia CPZ (cela predbežného zadržania) realizácia do 24 hod. v dňoch pracovného pokoja a sviatkov</t>
  </si>
  <si>
    <t>dezinfekcia kancelárie - realízacia do 24 hod. od nahlásenia</t>
  </si>
  <si>
    <t>dezinfekcia kancelárie v dňoch pracovného pokoja a sviatkov - realízacia do 24 hod. od nahlásenia</t>
  </si>
  <si>
    <t>Sumár na 4 roky</t>
  </si>
  <si>
    <r>
      <t xml:space="preserve">CENA SPOLU </t>
    </r>
    <r>
      <rPr>
        <sz val="10"/>
        <rFont val="Arial Narrow"/>
        <family val="2"/>
        <charset val="238"/>
      </rPr>
      <t>(paušálne služby)</t>
    </r>
  </si>
  <si>
    <r>
      <t xml:space="preserve">CENA SPOLU </t>
    </r>
    <r>
      <rPr>
        <sz val="10"/>
        <rFont val="Arial Narrow"/>
        <family val="2"/>
        <charset val="238"/>
      </rPr>
      <t>(sezónne služby)</t>
    </r>
  </si>
  <si>
    <r>
      <t xml:space="preserve">CENA SPOLU </t>
    </r>
    <r>
      <rPr>
        <sz val="10"/>
        <rFont val="Arial Narrow"/>
        <family val="2"/>
        <charset val="238"/>
      </rPr>
      <t>(nepaušálne služby)</t>
    </r>
  </si>
  <si>
    <t>Sezónne  služby   (služby na samostatnú objednávku)</t>
  </si>
  <si>
    <t>umývanie okien obojstranné (v cene je aj vyčistenie rámu a  parapetu) okná dosiahnuteľné zo zeme, (príp. s použitím rebríka)</t>
  </si>
  <si>
    <t>dezinfekcia spoločných priestorov /chodba, schodisko, vstupná hala/realizácia do 24 hod.</t>
  </si>
  <si>
    <t>dodanie hygienických potrieb - univerzálna umývacia pena</t>
  </si>
  <si>
    <t>dodanie hygienických potrieb - toaletné mydlo tekuté antibakteriálne</t>
  </si>
  <si>
    <t>výrub stromov postupným pílením a spúšťaním konárov s použitím stromolezeckých techník, a likvidáciou odpadu  do 30 cm</t>
  </si>
  <si>
    <t>výrub stromov postupným pílením a spúšťaním konárov s použitím stromolezeckých techník, a likvidáciou odpadu  nad 30 cm</t>
  </si>
  <si>
    <t>1.5</t>
  </si>
  <si>
    <t>1.6</t>
  </si>
  <si>
    <t>1.7</t>
  </si>
  <si>
    <t>1.8</t>
  </si>
  <si>
    <t>1.9</t>
  </si>
  <si>
    <t>1.10</t>
  </si>
  <si>
    <t>2.1.1</t>
  </si>
  <si>
    <t>2.2.1</t>
  </si>
  <si>
    <t>3.2.1</t>
  </si>
  <si>
    <t>3.3</t>
  </si>
  <si>
    <t>3.3.1</t>
  </si>
  <si>
    <t>3.4</t>
  </si>
  <si>
    <t>3.4.1</t>
  </si>
  <si>
    <t>3.5</t>
  </si>
  <si>
    <t>3.6</t>
  </si>
  <si>
    <t>3.6.1</t>
  </si>
  <si>
    <t>3.6.2</t>
  </si>
  <si>
    <t>3.6.3</t>
  </si>
  <si>
    <t>3.6.4</t>
  </si>
  <si>
    <t>3.7</t>
  </si>
  <si>
    <t>3.7.1</t>
  </si>
  <si>
    <t>3.8</t>
  </si>
  <si>
    <t>3.8.1</t>
  </si>
  <si>
    <t>3.8.2</t>
  </si>
  <si>
    <t>3.8.3</t>
  </si>
  <si>
    <t>3.8.4</t>
  </si>
  <si>
    <t>3.9</t>
  </si>
  <si>
    <t>3.9.1</t>
  </si>
  <si>
    <t>3.9.2</t>
  </si>
  <si>
    <t>3.10</t>
  </si>
  <si>
    <t>3.11</t>
  </si>
  <si>
    <t>3.11.1</t>
  </si>
  <si>
    <t>3.12</t>
  </si>
  <si>
    <t>3.13</t>
  </si>
  <si>
    <t>3.13.1</t>
  </si>
  <si>
    <t>3.14</t>
  </si>
  <si>
    <t>3.15</t>
  </si>
  <si>
    <t>3.16</t>
  </si>
  <si>
    <t>3.17</t>
  </si>
  <si>
    <t>3.18</t>
  </si>
  <si>
    <t>3.18.1</t>
  </si>
  <si>
    <t>3.19</t>
  </si>
  <si>
    <t>3.19.1</t>
  </si>
  <si>
    <t>3.20</t>
  </si>
  <si>
    <t>3.21</t>
  </si>
  <si>
    <t>3.22</t>
  </si>
  <si>
    <t>3.23</t>
  </si>
  <si>
    <t>3.24</t>
  </si>
  <si>
    <t>3.24.1</t>
  </si>
  <si>
    <t>3.24.2</t>
  </si>
  <si>
    <t>3.24.3</t>
  </si>
  <si>
    <t>3.24.4</t>
  </si>
  <si>
    <t>3.24.5</t>
  </si>
  <si>
    <t>3.24.6</t>
  </si>
  <si>
    <t>3.24.7</t>
  </si>
  <si>
    <t>3.24.8</t>
  </si>
  <si>
    <t>3.24.9</t>
  </si>
  <si>
    <t>3.24.10</t>
  </si>
  <si>
    <t>3.24.11</t>
  </si>
  <si>
    <t>3.24.12</t>
  </si>
  <si>
    <t>Jednot. cena bez DPH v EUR</t>
  </si>
  <si>
    <t>Celkom bez DPH v EUR</t>
  </si>
  <si>
    <t>Celkom s DPH v EUR</t>
  </si>
  <si>
    <t xml:space="preserve">
Centrum podpory Bratislava časť 1</t>
  </si>
  <si>
    <t>Štruktúrovaný rozpočet ceny</t>
  </si>
  <si>
    <t>Predpokladané množstvo za obdobie 4 rokov</t>
  </si>
  <si>
    <t>papierové utierky ZZ jednovrstvové-200 ks/balenie Materiál: 100% recyklovaný papier Farba: biela</t>
  </si>
  <si>
    <r>
      <t xml:space="preserve">dodanie hygienických potrieb - vrecia do odpadových košov 40 </t>
    </r>
    <r>
      <rPr>
        <b/>
        <sz val="10"/>
        <rFont val="Arial Narrow"/>
        <family val="2"/>
        <charset val="238"/>
      </rPr>
      <t xml:space="preserve">l - </t>
    </r>
    <r>
      <rPr>
        <sz val="10"/>
        <rFont val="Arial Narrow"/>
        <family val="2"/>
        <charset val="238"/>
      </rPr>
      <t>50 ks/balenie - 40 mikrometrov</t>
    </r>
  </si>
  <si>
    <t>dodanie hygienických potrieb - toaletný papier JUMBO 170 m/ks - dvojvrstvový</t>
  </si>
  <si>
    <t>výmena/čistenie</t>
  </si>
  <si>
    <t>výmena a čistenie vstupných výmenných rohoží o ploche do 2,5 m2</t>
  </si>
  <si>
    <t>výmena a čistenie vstupných výmenných rohoží o ploche nad 2,5 m2</t>
  </si>
  <si>
    <t>Jednot. cena bez DPH v EUR/ v mesačnom vyjadrení</t>
  </si>
  <si>
    <t>Celkom bez DPH v EUR za obdobie 4 rokov</t>
  </si>
  <si>
    <t>Celkom s DPH v EUR za obdobie 4 rokov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</si>
</sst>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€"/>
    <numFmt numFmtId="165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/>
    <xf numFmtId="0" fontId="1" fillId="0" borderId="0" xfId="0" applyFont="1"/>
    <xf numFmtId="0" fontId="3" fillId="0" borderId="0" xfId="0" applyFont="1"/>
    <xf numFmtId="16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0" xfId="0" applyFont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0" fillId="0" borderId="7" xfId="0" applyBorder="1"/>
    <xf numFmtId="0" fontId="6" fillId="0" borderId="8" xfId="0" applyFont="1" applyBorder="1"/>
    <xf numFmtId="0" fontId="0" fillId="0" borderId="8" xfId="0" applyBorder="1" applyAlignment="1"/>
    <xf numFmtId="0" fontId="4" fillId="0" borderId="14" xfId="0" applyFont="1" applyBorder="1" applyAlignment="1">
      <alignment vertical="center"/>
    </xf>
    <xf numFmtId="0" fontId="4" fillId="4" borderId="14" xfId="0" applyFont="1" applyFill="1" applyBorder="1" applyAlignment="1" applyProtection="1">
      <alignment horizontal="center" wrapText="1"/>
    </xf>
    <xf numFmtId="0" fontId="4" fillId="0" borderId="2" xfId="0" applyFont="1" applyBorder="1" applyAlignment="1">
      <alignment vertical="center"/>
    </xf>
    <xf numFmtId="0" fontId="4" fillId="4" borderId="2" xfId="0" applyFont="1" applyFill="1" applyBorder="1" applyAlignment="1" applyProtection="1">
      <alignment horizontal="center" wrapText="1"/>
    </xf>
    <xf numFmtId="0" fontId="4" fillId="0" borderId="2" xfId="0" applyFont="1" applyBorder="1" applyAlignment="1">
      <alignment wrapText="1"/>
    </xf>
    <xf numFmtId="0" fontId="4" fillId="0" borderId="5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4" fontId="4" fillId="0" borderId="0" xfId="0" applyNumberFormat="1" applyFont="1" applyBorder="1"/>
    <xf numFmtId="0" fontId="4" fillId="0" borderId="0" xfId="0" applyFont="1"/>
    <xf numFmtId="0" fontId="4" fillId="0" borderId="0" xfId="0" applyFont="1" applyBorder="1"/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8" xfId="0" applyFont="1" applyBorder="1"/>
    <xf numFmtId="0" fontId="4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16" fontId="4" fillId="2" borderId="3" xfId="0" applyNumberFormat="1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 wrapText="1"/>
    </xf>
    <xf numFmtId="16" fontId="4" fillId="0" borderId="13" xfId="0" applyNumberFormat="1" applyFont="1" applyBorder="1" applyAlignment="1">
      <alignment horizontal="left" vertical="center"/>
    </xf>
    <xf numFmtId="16" fontId="4" fillId="0" borderId="3" xfId="0" applyNumberFormat="1" applyFont="1" applyBorder="1" applyAlignment="1">
      <alignment horizontal="left" vertical="center"/>
    </xf>
    <xf numFmtId="17" fontId="4" fillId="0" borderId="3" xfId="0" applyNumberFormat="1" applyFont="1" applyBorder="1" applyAlignment="1">
      <alignment horizontal="left" vertical="center"/>
    </xf>
    <xf numFmtId="17" fontId="4" fillId="0" borderId="4" xfId="0" applyNumberFormat="1" applyFont="1" applyBorder="1" applyAlignment="1">
      <alignment horizontal="left" vertical="center"/>
    </xf>
    <xf numFmtId="49" fontId="4" fillId="2" borderId="9" xfId="0" applyNumberFormat="1" applyFont="1" applyFill="1" applyBorder="1" applyAlignment="1">
      <alignment horizontal="left" vertical="center" wrapText="1"/>
    </xf>
    <xf numFmtId="16" fontId="4" fillId="2" borderId="13" xfId="0" applyNumberFormat="1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left" vertical="center" wrapText="1"/>
    </xf>
    <xf numFmtId="4" fontId="4" fillId="4" borderId="24" xfId="0" applyNumberFormat="1" applyFont="1" applyFill="1" applyBorder="1" applyAlignment="1">
      <alignment horizontal="right" vertical="center" wrapText="1"/>
    </xf>
    <xf numFmtId="4" fontId="4" fillId="4" borderId="25" xfId="0" applyNumberFormat="1" applyFont="1" applyFill="1" applyBorder="1" applyAlignment="1">
      <alignment horizontal="right" vertical="center" wrapText="1"/>
    </xf>
    <xf numFmtId="4" fontId="4" fillId="0" borderId="25" xfId="0" applyNumberFormat="1" applyFont="1" applyFill="1" applyBorder="1" applyAlignment="1">
      <alignment horizontal="right" vertical="center" wrapText="1"/>
    </xf>
    <xf numFmtId="0" fontId="1" fillId="0" borderId="8" xfId="0" applyFont="1" applyBorder="1"/>
    <xf numFmtId="0" fontId="0" fillId="0" borderId="8" xfId="0" applyBorder="1"/>
    <xf numFmtId="0" fontId="0" fillId="0" borderId="12" xfId="0" applyBorder="1"/>
    <xf numFmtId="165" fontId="3" fillId="0" borderId="14" xfId="0" applyNumberFormat="1" applyFont="1" applyBorder="1"/>
    <xf numFmtId="165" fontId="3" fillId="0" borderId="15" xfId="0" applyNumberFormat="1" applyFont="1" applyBorder="1"/>
    <xf numFmtId="165" fontId="3" fillId="0" borderId="2" xfId="0" applyNumberFormat="1" applyFont="1" applyBorder="1"/>
    <xf numFmtId="0" fontId="3" fillId="0" borderId="31" xfId="0" applyFont="1" applyBorder="1"/>
    <xf numFmtId="0" fontId="1" fillId="0" borderId="34" xfId="0" applyFont="1" applyBorder="1"/>
    <xf numFmtId="0" fontId="0" fillId="0" borderId="34" xfId="0" applyBorder="1"/>
    <xf numFmtId="0" fontId="0" fillId="0" borderId="35" xfId="0" applyBorder="1"/>
    <xf numFmtId="16" fontId="4" fillId="2" borderId="28" xfId="0" applyNumberFormat="1" applyFont="1" applyFill="1" applyBorder="1" applyAlignment="1">
      <alignment horizontal="left" vertical="center" wrapText="1"/>
    </xf>
    <xf numFmtId="0" fontId="8" fillId="0" borderId="36" xfId="0" applyFont="1" applyBorder="1" applyAlignment="1">
      <alignment vertical="center"/>
    </xf>
    <xf numFmtId="0" fontId="4" fillId="2" borderId="36" xfId="0" applyFont="1" applyFill="1" applyBorder="1" applyAlignment="1">
      <alignment horizontal="center" vertical="center" wrapText="1"/>
    </xf>
    <xf numFmtId="4" fontId="4" fillId="4" borderId="2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4" fontId="4" fillId="4" borderId="14" xfId="0" applyNumberFormat="1" applyFont="1" applyFill="1" applyBorder="1" applyAlignment="1">
      <alignment horizontal="right" vertical="center" wrapText="1"/>
    </xf>
    <xf numFmtId="4" fontId="4" fillId="0" borderId="5" xfId="0" applyNumberFormat="1" applyFont="1" applyFill="1" applyBorder="1" applyAlignment="1">
      <alignment horizontal="right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/>
    </xf>
    <xf numFmtId="0" fontId="4" fillId="2" borderId="14" xfId="0" applyFont="1" applyFill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/>
    </xf>
    <xf numFmtId="164" fontId="4" fillId="0" borderId="14" xfId="0" applyNumberFormat="1" applyFont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0" fontId="10" fillId="3" borderId="27" xfId="0" applyFont="1" applyFill="1" applyBorder="1" applyAlignment="1">
      <alignment horizont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wrapText="1"/>
    </xf>
    <xf numFmtId="0" fontId="10" fillId="3" borderId="22" xfId="0" applyFont="1" applyFill="1" applyBorder="1" applyAlignment="1">
      <alignment horizontal="center" vertical="center" wrapText="1"/>
    </xf>
    <xf numFmtId="4" fontId="4" fillId="4" borderId="26" xfId="0" applyNumberFormat="1" applyFont="1" applyFill="1" applyBorder="1" applyAlignment="1">
      <alignment horizontal="right" vertical="center" wrapText="1"/>
    </xf>
    <xf numFmtId="4" fontId="4" fillId="2" borderId="23" xfId="0" applyNumberFormat="1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left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 applyProtection="1">
      <alignment horizontal="center" vertical="center" wrapText="1"/>
    </xf>
    <xf numFmtId="0" fontId="3" fillId="0" borderId="14" xfId="0" applyFont="1" applyBorder="1" applyAlignment="1">
      <alignment vertical="center"/>
    </xf>
    <xf numFmtId="165" fontId="3" fillId="0" borderId="14" xfId="0" applyNumberFormat="1" applyFont="1" applyBorder="1" applyAlignment="1">
      <alignment vertical="center"/>
    </xf>
    <xf numFmtId="165" fontId="3" fillId="0" borderId="15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horizontal="left" vertical="center"/>
    </xf>
    <xf numFmtId="0" fontId="4" fillId="4" borderId="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165" fontId="3" fillId="0" borderId="16" xfId="0" applyNumberFormat="1" applyFont="1" applyBorder="1" applyAlignment="1">
      <alignment vertical="center"/>
    </xf>
    <xf numFmtId="0" fontId="4" fillId="4" borderId="10" xfId="0" applyFont="1" applyFill="1" applyBorder="1" applyAlignment="1" applyProtection="1">
      <alignment horizontal="center" vertical="center" wrapText="1"/>
    </xf>
    <xf numFmtId="0" fontId="3" fillId="0" borderId="10" xfId="0" applyFont="1" applyBorder="1" applyAlignment="1">
      <alignment vertical="center"/>
    </xf>
    <xf numFmtId="165" fontId="3" fillId="0" borderId="10" xfId="0" applyNumberFormat="1" applyFont="1" applyBorder="1" applyAlignment="1">
      <alignment vertical="center"/>
    </xf>
    <xf numFmtId="165" fontId="3" fillId="0" borderId="18" xfId="0" applyNumberFormat="1" applyFont="1" applyBorder="1" applyAlignment="1">
      <alignment vertical="center"/>
    </xf>
    <xf numFmtId="164" fontId="8" fillId="0" borderId="8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4" fontId="8" fillId="0" borderId="29" xfId="0" applyNumberFormat="1" applyFont="1" applyBorder="1" applyAlignment="1">
      <alignment vertical="center"/>
    </xf>
    <xf numFmtId="165" fontId="3" fillId="0" borderId="6" xfId="0" applyNumberFormat="1" applyFont="1" applyBorder="1"/>
    <xf numFmtId="165" fontId="3" fillId="0" borderId="19" xfId="0" applyNumberFormat="1" applyFont="1" applyBorder="1"/>
    <xf numFmtId="0" fontId="0" fillId="0" borderId="23" xfId="0" applyBorder="1"/>
    <xf numFmtId="0" fontId="0" fillId="0" borderId="27" xfId="0" applyBorder="1"/>
    <xf numFmtId="0" fontId="3" fillId="0" borderId="23" xfId="0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165" fontId="3" fillId="0" borderId="27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165" fontId="4" fillId="0" borderId="2" xfId="0" applyNumberFormat="1" applyFont="1" applyBorder="1" applyAlignment="1">
      <alignment vertical="center"/>
    </xf>
    <xf numFmtId="165" fontId="4" fillId="0" borderId="16" xfId="0" applyNumberFormat="1" applyFont="1" applyBorder="1" applyAlignment="1">
      <alignment vertical="center"/>
    </xf>
    <xf numFmtId="49" fontId="4" fillId="4" borderId="3" xfId="0" applyNumberFormat="1" applyFont="1" applyFill="1" applyBorder="1" applyAlignment="1" applyProtection="1">
      <alignment horizontal="left" vertical="center" wrapText="1"/>
    </xf>
    <xf numFmtId="0" fontId="4" fillId="4" borderId="2" xfId="0" applyFont="1" applyFill="1" applyBorder="1" applyAlignment="1" applyProtection="1">
      <alignment horizontal="left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165" fontId="4" fillId="0" borderId="17" xfId="0" applyNumberFormat="1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165" fontId="4" fillId="0" borderId="27" xfId="0" applyNumberFormat="1" applyFont="1" applyBorder="1" applyAlignment="1">
      <alignment vertical="center"/>
    </xf>
    <xf numFmtId="165" fontId="4" fillId="0" borderId="39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vertical="center"/>
    </xf>
    <xf numFmtId="165" fontId="3" fillId="0" borderId="19" xfId="0" applyNumberFormat="1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4" borderId="5" xfId="0" applyFont="1" applyFill="1" applyBorder="1" applyAlignment="1" applyProtection="1">
      <alignment horizontal="center" vertical="center" wrapText="1"/>
    </xf>
    <xf numFmtId="165" fontId="3" fillId="0" borderId="5" xfId="0" applyNumberFormat="1" applyFont="1" applyBorder="1" applyAlignment="1">
      <alignment vertical="center"/>
    </xf>
    <xf numFmtId="165" fontId="3" fillId="0" borderId="36" xfId="0" applyNumberFormat="1" applyFont="1" applyBorder="1" applyAlignment="1">
      <alignment vertical="center"/>
    </xf>
    <xf numFmtId="165" fontId="3" fillId="0" borderId="37" xfId="0" applyNumberFormat="1" applyFont="1" applyBorder="1" applyAlignment="1">
      <alignment vertical="center"/>
    </xf>
    <xf numFmtId="165" fontId="3" fillId="0" borderId="23" xfId="0" applyNumberFormat="1" applyFont="1" applyBorder="1" applyAlignment="1">
      <alignment vertical="center"/>
    </xf>
    <xf numFmtId="0" fontId="8" fillId="0" borderId="38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3" fillId="0" borderId="11" xfId="0" applyFont="1" applyBorder="1" applyAlignment="1">
      <alignment horizontal="left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0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tabSelected="1" workbookViewId="0">
      <selection activeCell="I4" sqref="I4"/>
    </sheetView>
  </sheetViews>
  <sheetFormatPr defaultRowHeight="14.4" x14ac:dyDescent="0.3"/>
  <cols>
    <col min="1" max="1" width="4.44140625" customWidth="1"/>
    <col min="2" max="2" width="37.44140625" customWidth="1"/>
    <col min="3" max="3" width="6.109375" customWidth="1"/>
    <col min="4" max="4" width="16.5546875" customWidth="1"/>
    <col min="5" max="5" width="19.77734375" customWidth="1"/>
    <col min="6" max="6" width="15.44140625" customWidth="1"/>
    <col min="7" max="7" width="16.88671875" customWidth="1"/>
  </cols>
  <sheetData>
    <row r="1" spans="1:7" ht="15" thickBot="1" x14ac:dyDescent="0.35">
      <c r="A1" s="145" t="s">
        <v>158</v>
      </c>
      <c r="B1" s="145"/>
      <c r="C1" s="145"/>
      <c r="D1" s="145"/>
      <c r="E1" s="145"/>
      <c r="F1" s="145"/>
      <c r="G1" s="145"/>
    </row>
    <row r="2" spans="1:7" s="1" customFormat="1" ht="18" customHeight="1" thickBot="1" x14ac:dyDescent="0.35">
      <c r="A2" s="142" t="s">
        <v>157</v>
      </c>
      <c r="B2" s="143"/>
      <c r="C2" s="143"/>
      <c r="D2" s="143"/>
      <c r="E2" s="143"/>
      <c r="F2" s="143"/>
      <c r="G2" s="144"/>
    </row>
    <row r="3" spans="1:7" s="1" customFormat="1" ht="18.75" customHeight="1" thickBot="1" x14ac:dyDescent="0.35">
      <c r="A3" s="138" t="s">
        <v>64</v>
      </c>
      <c r="B3" s="138"/>
      <c r="C3" s="8"/>
      <c r="D3" s="8"/>
    </row>
    <row r="4" spans="1:7" ht="42.75" customHeight="1" thickBot="1" x14ac:dyDescent="0.35">
      <c r="A4" s="11" t="s">
        <v>0</v>
      </c>
      <c r="B4" s="12" t="s">
        <v>1</v>
      </c>
      <c r="C4" s="12" t="s">
        <v>15</v>
      </c>
      <c r="D4" s="13" t="s">
        <v>159</v>
      </c>
      <c r="E4" s="80" t="s">
        <v>166</v>
      </c>
      <c r="F4" s="80" t="s">
        <v>167</v>
      </c>
      <c r="G4" s="81" t="s">
        <v>168</v>
      </c>
    </row>
    <row r="5" spans="1:7" ht="27.75" customHeight="1" thickBot="1" x14ac:dyDescent="0.35">
      <c r="A5" s="63"/>
      <c r="B5" s="139" t="s">
        <v>2</v>
      </c>
      <c r="C5" s="140"/>
      <c r="D5" s="141"/>
      <c r="E5" s="64"/>
      <c r="F5" s="65"/>
      <c r="G5" s="66"/>
    </row>
    <row r="6" spans="1:7" x14ac:dyDescent="0.3">
      <c r="A6" s="46">
        <v>44927</v>
      </c>
      <c r="B6" s="17" t="s">
        <v>3</v>
      </c>
      <c r="C6" s="103" t="s">
        <v>69</v>
      </c>
      <c r="D6" s="72">
        <v>3924376.8000000003</v>
      </c>
      <c r="E6" s="104"/>
      <c r="F6" s="91">
        <f>SUM(D6)*E6</f>
        <v>0</v>
      </c>
      <c r="G6" s="92">
        <f>SUM(F6)*1.2</f>
        <v>0</v>
      </c>
    </row>
    <row r="7" spans="1:7" s="1" customFormat="1" ht="27.6" x14ac:dyDescent="0.3">
      <c r="A7" s="47">
        <v>44958</v>
      </c>
      <c r="B7" s="32" t="s">
        <v>63</v>
      </c>
      <c r="C7" s="113" t="s">
        <v>69</v>
      </c>
      <c r="D7" s="70">
        <v>1</v>
      </c>
      <c r="E7" s="114"/>
      <c r="F7" s="115">
        <f t="shared" ref="F7:F24" si="0">SUM(D7)*E7</f>
        <v>0</v>
      </c>
      <c r="G7" s="116">
        <f t="shared" ref="G7:G25" si="1">SUM(F7)*1.2</f>
        <v>0</v>
      </c>
    </row>
    <row r="8" spans="1:7" s="1" customFormat="1" ht="27.6" x14ac:dyDescent="0.3">
      <c r="A8" s="47">
        <v>44986</v>
      </c>
      <c r="B8" s="32" t="s">
        <v>4</v>
      </c>
      <c r="C8" s="113" t="s">
        <v>69</v>
      </c>
      <c r="D8" s="70">
        <v>2316498.7199999997</v>
      </c>
      <c r="E8" s="114"/>
      <c r="F8" s="115">
        <f t="shared" si="0"/>
        <v>0</v>
      </c>
      <c r="G8" s="116">
        <f t="shared" si="1"/>
        <v>0</v>
      </c>
    </row>
    <row r="9" spans="1:7" s="1" customFormat="1" x14ac:dyDescent="0.3">
      <c r="A9" s="47">
        <v>45017</v>
      </c>
      <c r="B9" s="19" t="s">
        <v>5</v>
      </c>
      <c r="C9" s="113" t="s">
        <v>69</v>
      </c>
      <c r="D9" s="70">
        <v>496420.32</v>
      </c>
      <c r="E9" s="114"/>
      <c r="F9" s="115">
        <f t="shared" si="0"/>
        <v>0</v>
      </c>
      <c r="G9" s="116">
        <f t="shared" si="1"/>
        <v>0</v>
      </c>
    </row>
    <row r="10" spans="1:7" s="1" customFormat="1" ht="27.6" x14ac:dyDescent="0.3">
      <c r="A10" s="117" t="s">
        <v>94</v>
      </c>
      <c r="B10" s="32" t="s">
        <v>68</v>
      </c>
      <c r="C10" s="113" t="s">
        <v>69</v>
      </c>
      <c r="D10" s="70">
        <v>1</v>
      </c>
      <c r="E10" s="114"/>
      <c r="F10" s="115">
        <f t="shared" si="0"/>
        <v>0</v>
      </c>
      <c r="G10" s="116">
        <f t="shared" si="1"/>
        <v>0</v>
      </c>
    </row>
    <row r="11" spans="1:7" s="1" customFormat="1" ht="41.4" x14ac:dyDescent="0.3">
      <c r="A11" s="117" t="s">
        <v>95</v>
      </c>
      <c r="B11" s="118" t="s">
        <v>70</v>
      </c>
      <c r="C11" s="113" t="s">
        <v>69</v>
      </c>
      <c r="D11" s="70">
        <v>1</v>
      </c>
      <c r="E11" s="114"/>
      <c r="F11" s="115">
        <f t="shared" si="0"/>
        <v>0</v>
      </c>
      <c r="G11" s="116">
        <f t="shared" si="1"/>
        <v>0</v>
      </c>
    </row>
    <row r="12" spans="1:7" s="1" customFormat="1" ht="41.4" x14ac:dyDescent="0.3">
      <c r="A12" s="117" t="s">
        <v>96</v>
      </c>
      <c r="B12" s="119" t="s">
        <v>73</v>
      </c>
      <c r="C12" s="113" t="s">
        <v>69</v>
      </c>
      <c r="D12" s="70">
        <v>1</v>
      </c>
      <c r="E12" s="114"/>
      <c r="F12" s="115">
        <f t="shared" si="0"/>
        <v>0</v>
      </c>
      <c r="G12" s="116">
        <f t="shared" si="1"/>
        <v>0</v>
      </c>
    </row>
    <row r="13" spans="1:7" s="1" customFormat="1" ht="25.5" customHeight="1" x14ac:dyDescent="0.3">
      <c r="A13" s="117" t="s">
        <v>97</v>
      </c>
      <c r="B13" s="119" t="s">
        <v>78</v>
      </c>
      <c r="C13" s="113" t="s">
        <v>69</v>
      </c>
      <c r="D13" s="70">
        <v>1</v>
      </c>
      <c r="E13" s="114"/>
      <c r="F13" s="115">
        <f t="shared" si="0"/>
        <v>0</v>
      </c>
      <c r="G13" s="116">
        <f t="shared" si="1"/>
        <v>0</v>
      </c>
    </row>
    <row r="14" spans="1:7" s="1" customFormat="1" x14ac:dyDescent="0.3">
      <c r="A14" s="117" t="s">
        <v>98</v>
      </c>
      <c r="B14" s="19" t="s">
        <v>71</v>
      </c>
      <c r="C14" s="113" t="s">
        <v>69</v>
      </c>
      <c r="D14" s="70">
        <v>1</v>
      </c>
      <c r="E14" s="114"/>
      <c r="F14" s="115">
        <f t="shared" si="0"/>
        <v>0</v>
      </c>
      <c r="G14" s="116">
        <f t="shared" si="1"/>
        <v>0</v>
      </c>
    </row>
    <row r="15" spans="1:7" s="1" customFormat="1" ht="41.4" x14ac:dyDescent="0.3">
      <c r="A15" s="117" t="s">
        <v>99</v>
      </c>
      <c r="B15" s="32" t="s">
        <v>72</v>
      </c>
      <c r="C15" s="113" t="s">
        <v>69</v>
      </c>
      <c r="D15" s="70">
        <v>1</v>
      </c>
      <c r="E15" s="114"/>
      <c r="F15" s="115">
        <f t="shared" si="0"/>
        <v>0</v>
      </c>
      <c r="G15" s="116">
        <f t="shared" si="1"/>
        <v>0</v>
      </c>
    </row>
    <row r="16" spans="1:7" x14ac:dyDescent="0.3">
      <c r="A16" s="47">
        <v>45231</v>
      </c>
      <c r="B16" s="19" t="s">
        <v>6</v>
      </c>
      <c r="C16" s="113" t="s">
        <v>69</v>
      </c>
      <c r="D16" s="70">
        <v>570598.07999999996</v>
      </c>
      <c r="E16" s="114"/>
      <c r="F16" s="115">
        <f t="shared" si="0"/>
        <v>0</v>
      </c>
      <c r="G16" s="116">
        <f t="shared" si="1"/>
        <v>0</v>
      </c>
    </row>
    <row r="17" spans="1:7" x14ac:dyDescent="0.3">
      <c r="A17" s="47">
        <v>45261</v>
      </c>
      <c r="B17" s="19" t="s">
        <v>7</v>
      </c>
      <c r="C17" s="113" t="s">
        <v>69</v>
      </c>
      <c r="D17" s="70">
        <v>358520.16000000003</v>
      </c>
      <c r="E17" s="114"/>
      <c r="F17" s="115">
        <f t="shared" si="0"/>
        <v>0</v>
      </c>
      <c r="G17" s="116">
        <f t="shared" si="1"/>
        <v>0</v>
      </c>
    </row>
    <row r="18" spans="1:7" x14ac:dyDescent="0.3">
      <c r="A18" s="48">
        <v>41275</v>
      </c>
      <c r="B18" s="19" t="s">
        <v>8</v>
      </c>
      <c r="C18" s="113" t="s">
        <v>69</v>
      </c>
      <c r="D18" s="70">
        <v>80236.799999999988</v>
      </c>
      <c r="E18" s="114"/>
      <c r="F18" s="115">
        <f t="shared" si="0"/>
        <v>0</v>
      </c>
      <c r="G18" s="116">
        <f t="shared" si="1"/>
        <v>0</v>
      </c>
    </row>
    <row r="19" spans="1:7" x14ac:dyDescent="0.3">
      <c r="A19" s="48">
        <v>41640</v>
      </c>
      <c r="B19" s="19" t="s">
        <v>9</v>
      </c>
      <c r="C19" s="113" t="s">
        <v>69</v>
      </c>
      <c r="D19" s="70">
        <v>1103317.44</v>
      </c>
      <c r="E19" s="114"/>
      <c r="F19" s="115">
        <f t="shared" si="0"/>
        <v>0</v>
      </c>
      <c r="G19" s="116">
        <f t="shared" si="1"/>
        <v>0</v>
      </c>
    </row>
    <row r="20" spans="1:7" x14ac:dyDescent="0.3">
      <c r="A20" s="48">
        <v>42005</v>
      </c>
      <c r="B20" s="19" t="s">
        <v>10</v>
      </c>
      <c r="C20" s="113" t="s">
        <v>69</v>
      </c>
      <c r="D20" s="70">
        <v>1017434.3999999999</v>
      </c>
      <c r="E20" s="114"/>
      <c r="F20" s="115">
        <f t="shared" si="0"/>
        <v>0</v>
      </c>
      <c r="G20" s="116">
        <f t="shared" si="1"/>
        <v>0</v>
      </c>
    </row>
    <row r="21" spans="1:7" s="1" customFormat="1" x14ac:dyDescent="0.3">
      <c r="A21" s="48">
        <v>42370</v>
      </c>
      <c r="B21" s="19" t="s">
        <v>11</v>
      </c>
      <c r="C21" s="113" t="s">
        <v>69</v>
      </c>
      <c r="D21" s="70">
        <v>716357.28</v>
      </c>
      <c r="E21" s="114"/>
      <c r="F21" s="115">
        <f t="shared" si="0"/>
        <v>0</v>
      </c>
      <c r="G21" s="116">
        <f t="shared" si="1"/>
        <v>0</v>
      </c>
    </row>
    <row r="22" spans="1:7" ht="27.6" x14ac:dyDescent="0.3">
      <c r="A22" s="48">
        <v>42736</v>
      </c>
      <c r="B22" s="32" t="s">
        <v>12</v>
      </c>
      <c r="C22" s="113" t="s">
        <v>69</v>
      </c>
      <c r="D22" s="70">
        <v>233745.60000000003</v>
      </c>
      <c r="E22" s="114"/>
      <c r="F22" s="115">
        <f t="shared" si="0"/>
        <v>0</v>
      </c>
      <c r="G22" s="116">
        <f t="shared" si="1"/>
        <v>0</v>
      </c>
    </row>
    <row r="23" spans="1:7" x14ac:dyDescent="0.3">
      <c r="A23" s="48">
        <v>43101</v>
      </c>
      <c r="B23" s="19" t="s">
        <v>13</v>
      </c>
      <c r="C23" s="113" t="s">
        <v>69</v>
      </c>
      <c r="D23" s="71">
        <v>520591.68</v>
      </c>
      <c r="E23" s="114"/>
      <c r="F23" s="115">
        <f t="shared" si="0"/>
        <v>0</v>
      </c>
      <c r="G23" s="116">
        <f t="shared" si="1"/>
        <v>0</v>
      </c>
    </row>
    <row r="24" spans="1:7" s="1" customFormat="1" ht="28.2" thickBot="1" x14ac:dyDescent="0.35">
      <c r="A24" s="49">
        <v>43466</v>
      </c>
      <c r="B24" s="22" t="s">
        <v>14</v>
      </c>
      <c r="C24" s="120" t="s">
        <v>69</v>
      </c>
      <c r="D24" s="73">
        <v>532020</v>
      </c>
      <c r="E24" s="121"/>
      <c r="F24" s="122">
        <f t="shared" si="0"/>
        <v>0</v>
      </c>
      <c r="G24" s="123">
        <f t="shared" si="1"/>
        <v>0</v>
      </c>
    </row>
    <row r="25" spans="1:7" s="7" customFormat="1" ht="17.25" customHeight="1" thickBot="1" x14ac:dyDescent="0.35">
      <c r="A25" s="67"/>
      <c r="B25" s="68" t="s">
        <v>84</v>
      </c>
      <c r="C25" s="69"/>
      <c r="D25" s="105"/>
      <c r="E25" s="124"/>
      <c r="F25" s="125">
        <f>SUM(F6:F24)</f>
        <v>0</v>
      </c>
      <c r="G25" s="126">
        <f t="shared" si="1"/>
        <v>0</v>
      </c>
    </row>
    <row r="26" spans="1:7" s="1" customFormat="1" ht="14.25" customHeight="1" x14ac:dyDescent="0.3">
      <c r="A26" s="4"/>
      <c r="B26" s="5"/>
      <c r="C26" s="6"/>
      <c r="D26" s="24"/>
      <c r="E26" s="2"/>
    </row>
    <row r="27" spans="1:7" s="1" customFormat="1" ht="16.5" customHeight="1" thickBot="1" x14ac:dyDescent="0.35">
      <c r="A27" s="25" t="s">
        <v>66</v>
      </c>
      <c r="B27" s="5"/>
      <c r="C27" s="6"/>
      <c r="D27" s="26"/>
      <c r="E27" s="2"/>
    </row>
    <row r="28" spans="1:7" s="1" customFormat="1" ht="44.25" customHeight="1" thickBot="1" x14ac:dyDescent="0.35">
      <c r="A28" s="27" t="s">
        <v>0</v>
      </c>
      <c r="B28" s="28" t="s">
        <v>1</v>
      </c>
      <c r="C28" s="28" t="s">
        <v>15</v>
      </c>
      <c r="D28" s="74" t="s">
        <v>83</v>
      </c>
      <c r="E28" s="80" t="s">
        <v>154</v>
      </c>
      <c r="F28" s="80" t="s">
        <v>155</v>
      </c>
      <c r="G28" s="81" t="s">
        <v>156</v>
      </c>
    </row>
    <row r="29" spans="1:7" ht="16.5" customHeight="1" thickBot="1" x14ac:dyDescent="0.35">
      <c r="A29" s="135" t="s">
        <v>87</v>
      </c>
      <c r="B29" s="136"/>
      <c r="C29" s="136"/>
      <c r="D29" s="137"/>
      <c r="E29" s="65"/>
      <c r="F29" s="65"/>
      <c r="G29" s="66"/>
    </row>
    <row r="30" spans="1:7" ht="41.4" x14ac:dyDescent="0.3">
      <c r="A30" s="46">
        <v>44928</v>
      </c>
      <c r="B30" s="76" t="s">
        <v>16</v>
      </c>
      <c r="C30" s="89" t="s">
        <v>69</v>
      </c>
      <c r="D30" s="78">
        <v>579399.19999999995</v>
      </c>
      <c r="E30" s="90"/>
      <c r="F30" s="91">
        <f>SUM(D30)*E30</f>
        <v>0</v>
      </c>
      <c r="G30" s="92">
        <f>SUM(F30)*1.2</f>
        <v>0</v>
      </c>
    </row>
    <row r="31" spans="1:7" s="1" customFormat="1" ht="41.25" customHeight="1" x14ac:dyDescent="0.3">
      <c r="A31" s="93" t="s">
        <v>100</v>
      </c>
      <c r="B31" s="31" t="s">
        <v>67</v>
      </c>
      <c r="C31" s="94" t="s">
        <v>69</v>
      </c>
      <c r="D31" s="77">
        <v>152064</v>
      </c>
      <c r="E31" s="95"/>
      <c r="F31" s="96">
        <f t="shared" ref="F31:F33" si="2">SUM(D31)*E31</f>
        <v>0</v>
      </c>
      <c r="G31" s="97">
        <f t="shared" ref="G31:G34" si="3">SUM(F31)*1.2</f>
        <v>0</v>
      </c>
    </row>
    <row r="32" spans="1:7" ht="27.6" x14ac:dyDescent="0.3">
      <c r="A32" s="41">
        <v>44959</v>
      </c>
      <c r="B32" s="32" t="s">
        <v>17</v>
      </c>
      <c r="C32" s="94" t="s">
        <v>69</v>
      </c>
      <c r="D32" s="77">
        <v>1854103.2</v>
      </c>
      <c r="E32" s="95"/>
      <c r="F32" s="96">
        <f t="shared" si="2"/>
        <v>0</v>
      </c>
      <c r="G32" s="97">
        <f t="shared" si="3"/>
        <v>0</v>
      </c>
    </row>
    <row r="33" spans="1:7" s="1" customFormat="1" ht="28.2" thickBot="1" x14ac:dyDescent="0.35">
      <c r="A33" s="50" t="s">
        <v>101</v>
      </c>
      <c r="B33" s="33" t="s">
        <v>18</v>
      </c>
      <c r="C33" s="98" t="s">
        <v>69</v>
      </c>
      <c r="D33" s="79">
        <v>93328</v>
      </c>
      <c r="E33" s="99"/>
      <c r="F33" s="100">
        <f t="shared" si="2"/>
        <v>0</v>
      </c>
      <c r="G33" s="101">
        <f t="shared" si="3"/>
        <v>0</v>
      </c>
    </row>
    <row r="34" spans="1:7" s="7" customFormat="1" ht="15.75" customHeight="1" thickBot="1" x14ac:dyDescent="0.35">
      <c r="A34" s="34"/>
      <c r="B34" s="23" t="s">
        <v>85</v>
      </c>
      <c r="C34" s="9"/>
      <c r="D34" s="102"/>
      <c r="E34" s="110"/>
      <c r="F34" s="112">
        <f>SUM(F30:F33)</f>
        <v>0</v>
      </c>
      <c r="G34" s="111">
        <f t="shared" si="3"/>
        <v>0</v>
      </c>
    </row>
    <row r="35" spans="1:7" s="1" customFormat="1" x14ac:dyDescent="0.3">
      <c r="A35" s="35"/>
      <c r="B35" s="36"/>
      <c r="C35" s="6"/>
      <c r="D35" s="37"/>
      <c r="E35" s="2"/>
    </row>
    <row r="36" spans="1:7" ht="15" thickBot="1" x14ac:dyDescent="0.35">
      <c r="A36" s="25" t="s">
        <v>65</v>
      </c>
      <c r="B36" s="25"/>
      <c r="C36" s="25"/>
      <c r="D36" s="25"/>
      <c r="E36" s="2"/>
    </row>
    <row r="37" spans="1:7" ht="43.5" customHeight="1" thickBot="1" x14ac:dyDescent="0.35">
      <c r="A37" s="86" t="s">
        <v>0</v>
      </c>
      <c r="B37" s="87" t="s">
        <v>1</v>
      </c>
      <c r="C37" s="87" t="s">
        <v>15</v>
      </c>
      <c r="D37" s="88" t="s">
        <v>83</v>
      </c>
      <c r="E37" s="82" t="s">
        <v>154</v>
      </c>
      <c r="F37" s="82" t="s">
        <v>155</v>
      </c>
      <c r="G37" s="83" t="s">
        <v>156</v>
      </c>
    </row>
    <row r="38" spans="1:7" ht="28.2" thickBot="1" x14ac:dyDescent="0.35">
      <c r="A38" s="29"/>
      <c r="B38" s="38" t="s">
        <v>19</v>
      </c>
      <c r="C38" s="30"/>
      <c r="D38" s="75"/>
      <c r="E38" s="57"/>
      <c r="F38" s="58"/>
      <c r="G38" s="59"/>
    </row>
    <row r="39" spans="1:7" x14ac:dyDescent="0.3">
      <c r="A39" s="51">
        <v>44929</v>
      </c>
      <c r="B39" s="39" t="s">
        <v>20</v>
      </c>
      <c r="C39" s="18" t="s">
        <v>69</v>
      </c>
      <c r="D39" s="54">
        <v>8000</v>
      </c>
      <c r="E39" s="60"/>
      <c r="F39" s="60">
        <f>SUM(D39)*E39</f>
        <v>0</v>
      </c>
      <c r="G39" s="61">
        <f>SUM(F39)*1.2</f>
        <v>0</v>
      </c>
    </row>
    <row r="40" spans="1:7" x14ac:dyDescent="0.3">
      <c r="A40" s="41">
        <v>44960</v>
      </c>
      <c r="B40" s="21" t="s">
        <v>21</v>
      </c>
      <c r="C40" s="20" t="s">
        <v>69</v>
      </c>
      <c r="D40" s="55">
        <v>32000</v>
      </c>
      <c r="E40" s="62"/>
      <c r="F40" s="106">
        <f t="shared" ref="F40:F92" si="4">SUM(D40)*E40</f>
        <v>0</v>
      </c>
      <c r="G40" s="107">
        <f t="shared" ref="G40:G93" si="5">SUM(F40)*1.2</f>
        <v>0</v>
      </c>
    </row>
    <row r="41" spans="1:7" ht="27.6" x14ac:dyDescent="0.3">
      <c r="A41" s="42" t="s">
        <v>102</v>
      </c>
      <c r="B41" s="21" t="s">
        <v>22</v>
      </c>
      <c r="C41" s="20" t="s">
        <v>69</v>
      </c>
      <c r="D41" s="55">
        <v>400</v>
      </c>
      <c r="E41" s="62"/>
      <c r="F41" s="106">
        <f t="shared" si="4"/>
        <v>0</v>
      </c>
      <c r="G41" s="107">
        <f t="shared" si="5"/>
        <v>0</v>
      </c>
    </row>
    <row r="42" spans="1:7" ht="27.6" x14ac:dyDescent="0.3">
      <c r="A42" s="42" t="s">
        <v>103</v>
      </c>
      <c r="B42" s="21" t="s">
        <v>23</v>
      </c>
      <c r="C42" s="20" t="s">
        <v>69</v>
      </c>
      <c r="D42" s="55">
        <v>16000</v>
      </c>
      <c r="E42" s="62"/>
      <c r="F42" s="106">
        <f t="shared" si="4"/>
        <v>0</v>
      </c>
      <c r="G42" s="107">
        <f t="shared" si="5"/>
        <v>0</v>
      </c>
    </row>
    <row r="43" spans="1:7" ht="27.6" x14ac:dyDescent="0.3">
      <c r="A43" s="42" t="s">
        <v>104</v>
      </c>
      <c r="B43" s="21" t="s">
        <v>24</v>
      </c>
      <c r="C43" s="20" t="s">
        <v>69</v>
      </c>
      <c r="D43" s="55">
        <v>400</v>
      </c>
      <c r="E43" s="62"/>
      <c r="F43" s="106">
        <f t="shared" si="4"/>
        <v>0</v>
      </c>
      <c r="G43" s="107">
        <f t="shared" si="5"/>
        <v>0</v>
      </c>
    </row>
    <row r="44" spans="1:7" x14ac:dyDescent="0.3">
      <c r="A44" s="42" t="s">
        <v>105</v>
      </c>
      <c r="B44" s="31" t="s">
        <v>25</v>
      </c>
      <c r="C44" s="20" t="s">
        <v>69</v>
      </c>
      <c r="D44" s="55">
        <v>12000</v>
      </c>
      <c r="E44" s="62"/>
      <c r="F44" s="106">
        <f t="shared" si="4"/>
        <v>0</v>
      </c>
      <c r="G44" s="107">
        <f t="shared" si="5"/>
        <v>0</v>
      </c>
    </row>
    <row r="45" spans="1:7" ht="23.25" customHeight="1" x14ac:dyDescent="0.3">
      <c r="A45" s="42" t="s">
        <v>106</v>
      </c>
      <c r="B45" s="31" t="s">
        <v>26</v>
      </c>
      <c r="C45" s="20" t="s">
        <v>69</v>
      </c>
      <c r="D45" s="55">
        <v>1000</v>
      </c>
      <c r="E45" s="62"/>
      <c r="F45" s="106">
        <f t="shared" si="4"/>
        <v>0</v>
      </c>
      <c r="G45" s="107">
        <f t="shared" si="5"/>
        <v>0</v>
      </c>
    </row>
    <row r="46" spans="1:7" x14ac:dyDescent="0.3">
      <c r="A46" s="42" t="s">
        <v>107</v>
      </c>
      <c r="B46" s="31" t="s">
        <v>27</v>
      </c>
      <c r="C46" s="20" t="s">
        <v>69</v>
      </c>
      <c r="D46" s="55">
        <v>800</v>
      </c>
      <c r="E46" s="62"/>
      <c r="F46" s="106">
        <f t="shared" si="4"/>
        <v>0</v>
      </c>
      <c r="G46" s="107">
        <f t="shared" si="5"/>
        <v>0</v>
      </c>
    </row>
    <row r="47" spans="1:7" x14ac:dyDescent="0.3">
      <c r="A47" s="42" t="s">
        <v>108</v>
      </c>
      <c r="B47" s="31" t="s">
        <v>74</v>
      </c>
      <c r="C47" s="40" t="s">
        <v>55</v>
      </c>
      <c r="D47" s="55">
        <v>1600</v>
      </c>
      <c r="E47" s="62"/>
      <c r="F47" s="106">
        <f t="shared" si="4"/>
        <v>0</v>
      </c>
      <c r="G47" s="107">
        <f t="shared" si="5"/>
        <v>0</v>
      </c>
    </row>
    <row r="48" spans="1:7" x14ac:dyDescent="0.3">
      <c r="A48" s="42" t="s">
        <v>109</v>
      </c>
      <c r="B48" s="31" t="s">
        <v>28</v>
      </c>
      <c r="C48" s="40" t="s">
        <v>55</v>
      </c>
      <c r="D48" s="55">
        <v>240</v>
      </c>
      <c r="E48" s="62"/>
      <c r="F48" s="106">
        <f t="shared" si="4"/>
        <v>0</v>
      </c>
      <c r="G48" s="107">
        <f t="shared" si="5"/>
        <v>0</v>
      </c>
    </row>
    <row r="49" spans="1:7" x14ac:dyDescent="0.3">
      <c r="A49" s="42" t="s">
        <v>110</v>
      </c>
      <c r="B49" s="31" t="s">
        <v>75</v>
      </c>
      <c r="C49" s="40" t="s">
        <v>55</v>
      </c>
      <c r="D49" s="55">
        <v>160</v>
      </c>
      <c r="E49" s="62"/>
      <c r="F49" s="106">
        <f t="shared" si="4"/>
        <v>0</v>
      </c>
      <c r="G49" s="107">
        <f t="shared" si="5"/>
        <v>0</v>
      </c>
    </row>
    <row r="50" spans="1:7" x14ac:dyDescent="0.3">
      <c r="A50" s="42" t="s">
        <v>111</v>
      </c>
      <c r="B50" s="31" t="s">
        <v>76</v>
      </c>
      <c r="C50" s="40" t="s">
        <v>55</v>
      </c>
      <c r="D50" s="55">
        <v>160</v>
      </c>
      <c r="E50" s="62"/>
      <c r="F50" s="106">
        <f t="shared" si="4"/>
        <v>0</v>
      </c>
      <c r="G50" s="107">
        <f t="shared" si="5"/>
        <v>0</v>
      </c>
    </row>
    <row r="51" spans="1:7" x14ac:dyDescent="0.3">
      <c r="A51" s="42" t="s">
        <v>112</v>
      </c>
      <c r="B51" s="31" t="s">
        <v>77</v>
      </c>
      <c r="C51" s="40" t="s">
        <v>55</v>
      </c>
      <c r="D51" s="55">
        <v>160</v>
      </c>
      <c r="E51" s="62"/>
      <c r="F51" s="106">
        <f t="shared" si="4"/>
        <v>0</v>
      </c>
      <c r="G51" s="107">
        <f t="shared" si="5"/>
        <v>0</v>
      </c>
    </row>
    <row r="52" spans="1:7" ht="29.25" customHeight="1" x14ac:dyDescent="0.3">
      <c r="A52" s="42" t="s">
        <v>113</v>
      </c>
      <c r="B52" s="31" t="s">
        <v>164</v>
      </c>
      <c r="C52" s="40" t="s">
        <v>163</v>
      </c>
      <c r="D52" s="56">
        <v>16580</v>
      </c>
      <c r="E52" s="96"/>
      <c r="F52" s="127">
        <f t="shared" si="4"/>
        <v>0</v>
      </c>
      <c r="G52" s="128">
        <f t="shared" si="5"/>
        <v>0</v>
      </c>
    </row>
    <row r="53" spans="1:7" ht="31.5" customHeight="1" x14ac:dyDescent="0.3">
      <c r="A53" s="42" t="s">
        <v>114</v>
      </c>
      <c r="B53" s="31" t="s">
        <v>165</v>
      </c>
      <c r="C53" s="40" t="s">
        <v>163</v>
      </c>
      <c r="D53" s="56">
        <v>2006</v>
      </c>
      <c r="E53" s="96"/>
      <c r="F53" s="127">
        <f t="shared" si="4"/>
        <v>0</v>
      </c>
      <c r="G53" s="128">
        <f t="shared" si="5"/>
        <v>0</v>
      </c>
    </row>
    <row r="54" spans="1:7" ht="27.6" x14ac:dyDescent="0.3">
      <c r="A54" s="42" t="s">
        <v>115</v>
      </c>
      <c r="B54" s="31" t="s">
        <v>162</v>
      </c>
      <c r="C54" s="40" t="s">
        <v>55</v>
      </c>
      <c r="D54" s="56">
        <v>232226</v>
      </c>
      <c r="E54" s="96"/>
      <c r="F54" s="127">
        <f t="shared" si="4"/>
        <v>0</v>
      </c>
      <c r="G54" s="128">
        <f t="shared" si="5"/>
        <v>0</v>
      </c>
    </row>
    <row r="55" spans="1:7" ht="32.25" customHeight="1" x14ac:dyDescent="0.3">
      <c r="A55" s="42" t="s">
        <v>116</v>
      </c>
      <c r="B55" s="31" t="s">
        <v>160</v>
      </c>
      <c r="C55" s="40" t="s">
        <v>56</v>
      </c>
      <c r="D55" s="56">
        <v>500000</v>
      </c>
      <c r="E55" s="96"/>
      <c r="F55" s="127">
        <f t="shared" si="4"/>
        <v>0</v>
      </c>
      <c r="G55" s="128">
        <f t="shared" si="5"/>
        <v>0</v>
      </c>
    </row>
    <row r="56" spans="1:7" ht="24" customHeight="1" x14ac:dyDescent="0.3">
      <c r="A56" s="42" t="s">
        <v>117</v>
      </c>
      <c r="B56" s="31" t="s">
        <v>161</v>
      </c>
      <c r="C56" s="40" t="s">
        <v>56</v>
      </c>
      <c r="D56" s="56">
        <v>42890</v>
      </c>
      <c r="E56" s="96"/>
      <c r="F56" s="127">
        <f t="shared" si="4"/>
        <v>0</v>
      </c>
      <c r="G56" s="128">
        <f t="shared" si="5"/>
        <v>0</v>
      </c>
    </row>
    <row r="57" spans="1:7" ht="26.25" customHeight="1" x14ac:dyDescent="0.3">
      <c r="A57" s="42" t="s">
        <v>118</v>
      </c>
      <c r="B57" s="31" t="s">
        <v>90</v>
      </c>
      <c r="C57" s="40" t="s">
        <v>57</v>
      </c>
      <c r="D57" s="56">
        <v>1931.9999999999998</v>
      </c>
      <c r="E57" s="96"/>
      <c r="F57" s="127">
        <f t="shared" si="4"/>
        <v>0</v>
      </c>
      <c r="G57" s="128">
        <f t="shared" si="5"/>
        <v>0</v>
      </c>
    </row>
    <row r="58" spans="1:7" ht="26.25" customHeight="1" x14ac:dyDescent="0.3">
      <c r="A58" s="42" t="s">
        <v>119</v>
      </c>
      <c r="B58" s="31" t="s">
        <v>91</v>
      </c>
      <c r="C58" s="40" t="s">
        <v>57</v>
      </c>
      <c r="D58" s="56">
        <v>41952</v>
      </c>
      <c r="E58" s="96"/>
      <c r="F58" s="127">
        <f t="shared" si="4"/>
        <v>0</v>
      </c>
      <c r="G58" s="128">
        <f t="shared" si="5"/>
        <v>0</v>
      </c>
    </row>
    <row r="59" spans="1:7" ht="41.4" x14ac:dyDescent="0.3">
      <c r="A59" s="42" t="s">
        <v>120</v>
      </c>
      <c r="B59" s="32" t="s">
        <v>88</v>
      </c>
      <c r="C59" s="94" t="s">
        <v>69</v>
      </c>
      <c r="D59" s="55">
        <v>6200</v>
      </c>
      <c r="E59" s="96"/>
      <c r="F59" s="127">
        <f t="shared" si="4"/>
        <v>0</v>
      </c>
      <c r="G59" s="128">
        <f t="shared" si="5"/>
        <v>0</v>
      </c>
    </row>
    <row r="60" spans="1:7" ht="27.6" x14ac:dyDescent="0.3">
      <c r="A60" s="42" t="s">
        <v>121</v>
      </c>
      <c r="B60" s="32" t="s">
        <v>29</v>
      </c>
      <c r="C60" s="94" t="s">
        <v>69</v>
      </c>
      <c r="D60" s="55">
        <v>800</v>
      </c>
      <c r="E60" s="96"/>
      <c r="F60" s="127">
        <f t="shared" si="4"/>
        <v>0</v>
      </c>
      <c r="G60" s="128">
        <f t="shared" si="5"/>
        <v>0</v>
      </c>
    </row>
    <row r="61" spans="1:7" x14ac:dyDescent="0.3">
      <c r="A61" s="42" t="s">
        <v>122</v>
      </c>
      <c r="B61" s="32" t="s">
        <v>30</v>
      </c>
      <c r="C61" s="94" t="s">
        <v>69</v>
      </c>
      <c r="D61" s="55">
        <v>2000</v>
      </c>
      <c r="E61" s="96"/>
      <c r="F61" s="127">
        <f t="shared" si="4"/>
        <v>0</v>
      </c>
      <c r="G61" s="128">
        <f t="shared" si="5"/>
        <v>0</v>
      </c>
    </row>
    <row r="62" spans="1:7" x14ac:dyDescent="0.3">
      <c r="A62" s="42" t="s">
        <v>123</v>
      </c>
      <c r="B62" s="32" t="s">
        <v>31</v>
      </c>
      <c r="C62" s="40" t="s">
        <v>55</v>
      </c>
      <c r="D62" s="55">
        <v>400</v>
      </c>
      <c r="E62" s="96"/>
      <c r="F62" s="127">
        <f t="shared" si="4"/>
        <v>0</v>
      </c>
      <c r="G62" s="128">
        <f t="shared" si="5"/>
        <v>0</v>
      </c>
    </row>
    <row r="63" spans="1:7" x14ac:dyDescent="0.3">
      <c r="A63" s="52" t="s">
        <v>124</v>
      </c>
      <c r="B63" s="32" t="s">
        <v>32</v>
      </c>
      <c r="C63" s="40" t="s">
        <v>55</v>
      </c>
      <c r="D63" s="55">
        <v>200</v>
      </c>
      <c r="E63" s="96"/>
      <c r="F63" s="127">
        <f t="shared" si="4"/>
        <v>0</v>
      </c>
      <c r="G63" s="128">
        <f t="shared" si="5"/>
        <v>0</v>
      </c>
    </row>
    <row r="64" spans="1:7" s="1" customFormat="1" ht="41.4" x14ac:dyDescent="0.3">
      <c r="A64" s="42" t="s">
        <v>125</v>
      </c>
      <c r="B64" s="32" t="s">
        <v>92</v>
      </c>
      <c r="C64" s="43" t="s">
        <v>55</v>
      </c>
      <c r="D64" s="55">
        <v>200</v>
      </c>
      <c r="E64" s="96"/>
      <c r="F64" s="127">
        <f t="shared" si="4"/>
        <v>0</v>
      </c>
      <c r="G64" s="128">
        <f t="shared" si="5"/>
        <v>0</v>
      </c>
    </row>
    <row r="65" spans="1:7" x14ac:dyDescent="0.3">
      <c r="A65" s="42" t="s">
        <v>126</v>
      </c>
      <c r="B65" s="32" t="s">
        <v>33</v>
      </c>
      <c r="C65" s="40" t="s">
        <v>55</v>
      </c>
      <c r="D65" s="55">
        <v>200</v>
      </c>
      <c r="E65" s="96"/>
      <c r="F65" s="127">
        <f t="shared" si="4"/>
        <v>0</v>
      </c>
      <c r="G65" s="128">
        <f t="shared" si="5"/>
        <v>0</v>
      </c>
    </row>
    <row r="66" spans="1:7" x14ac:dyDescent="0.3">
      <c r="A66" s="42" t="s">
        <v>127</v>
      </c>
      <c r="B66" s="32" t="s">
        <v>34</v>
      </c>
      <c r="C66" s="40" t="s">
        <v>55</v>
      </c>
      <c r="D66" s="55">
        <v>100</v>
      </c>
      <c r="E66" s="96"/>
      <c r="F66" s="127">
        <f t="shared" si="4"/>
        <v>0</v>
      </c>
      <c r="G66" s="128">
        <f t="shared" si="5"/>
        <v>0</v>
      </c>
    </row>
    <row r="67" spans="1:7" s="1" customFormat="1" ht="41.4" x14ac:dyDescent="0.3">
      <c r="A67" s="42" t="s">
        <v>128</v>
      </c>
      <c r="B67" s="129" t="s">
        <v>93</v>
      </c>
      <c r="C67" s="43" t="s">
        <v>55</v>
      </c>
      <c r="D67" s="55">
        <v>100</v>
      </c>
      <c r="E67" s="96"/>
      <c r="F67" s="127">
        <f t="shared" si="4"/>
        <v>0</v>
      </c>
      <c r="G67" s="128">
        <f t="shared" si="5"/>
        <v>0</v>
      </c>
    </row>
    <row r="68" spans="1:7" x14ac:dyDescent="0.3">
      <c r="A68" s="42" t="s">
        <v>129</v>
      </c>
      <c r="B68" s="32" t="s">
        <v>35</v>
      </c>
      <c r="C68" s="40" t="s">
        <v>58</v>
      </c>
      <c r="D68" s="55">
        <v>1000</v>
      </c>
      <c r="E68" s="96"/>
      <c r="F68" s="127">
        <f t="shared" si="4"/>
        <v>0</v>
      </c>
      <c r="G68" s="128">
        <f t="shared" si="5"/>
        <v>0</v>
      </c>
    </row>
    <row r="69" spans="1:7" ht="27.6" x14ac:dyDescent="0.3">
      <c r="A69" s="42" t="s">
        <v>130</v>
      </c>
      <c r="B69" s="32" t="s">
        <v>36</v>
      </c>
      <c r="C69" s="40" t="s">
        <v>59</v>
      </c>
      <c r="D69" s="55">
        <v>60</v>
      </c>
      <c r="E69" s="96"/>
      <c r="F69" s="127">
        <f t="shared" si="4"/>
        <v>0</v>
      </c>
      <c r="G69" s="128">
        <f t="shared" si="5"/>
        <v>0</v>
      </c>
    </row>
    <row r="70" spans="1:7" x14ac:dyDescent="0.3">
      <c r="A70" s="52" t="s">
        <v>131</v>
      </c>
      <c r="B70" s="32" t="s">
        <v>37</v>
      </c>
      <c r="C70" s="40" t="s">
        <v>59</v>
      </c>
      <c r="D70" s="55">
        <v>200</v>
      </c>
      <c r="E70" s="96"/>
      <c r="F70" s="127">
        <f t="shared" si="4"/>
        <v>0</v>
      </c>
      <c r="G70" s="128">
        <f t="shared" si="5"/>
        <v>0</v>
      </c>
    </row>
    <row r="71" spans="1:7" x14ac:dyDescent="0.3">
      <c r="A71" s="52" t="s">
        <v>132</v>
      </c>
      <c r="B71" s="32" t="s">
        <v>38</v>
      </c>
      <c r="C71" s="40" t="s">
        <v>60</v>
      </c>
      <c r="D71" s="55">
        <v>10000</v>
      </c>
      <c r="E71" s="96"/>
      <c r="F71" s="127">
        <f t="shared" si="4"/>
        <v>0</v>
      </c>
      <c r="G71" s="128">
        <f t="shared" si="5"/>
        <v>0</v>
      </c>
    </row>
    <row r="72" spans="1:7" s="1" customFormat="1" ht="27.6" x14ac:dyDescent="0.3">
      <c r="A72" s="52" t="s">
        <v>133</v>
      </c>
      <c r="B72" s="32" t="s">
        <v>79</v>
      </c>
      <c r="C72" s="94" t="s">
        <v>69</v>
      </c>
      <c r="D72" s="55">
        <v>1600</v>
      </c>
      <c r="E72" s="96"/>
      <c r="F72" s="127">
        <f t="shared" si="4"/>
        <v>0</v>
      </c>
      <c r="G72" s="128">
        <f t="shared" si="5"/>
        <v>0</v>
      </c>
    </row>
    <row r="73" spans="1:7" s="1" customFormat="1" ht="41.4" x14ac:dyDescent="0.3">
      <c r="A73" s="52" t="s">
        <v>134</v>
      </c>
      <c r="B73" s="32" t="s">
        <v>80</v>
      </c>
      <c r="C73" s="94" t="s">
        <v>69</v>
      </c>
      <c r="D73" s="55">
        <v>800</v>
      </c>
      <c r="E73" s="96"/>
      <c r="F73" s="127">
        <f t="shared" si="4"/>
        <v>0</v>
      </c>
      <c r="G73" s="128">
        <f t="shared" si="5"/>
        <v>0</v>
      </c>
    </row>
    <row r="74" spans="1:7" ht="27.6" x14ac:dyDescent="0.3">
      <c r="A74" s="52" t="s">
        <v>135</v>
      </c>
      <c r="B74" s="32" t="s">
        <v>81</v>
      </c>
      <c r="C74" s="94" t="s">
        <v>69</v>
      </c>
      <c r="D74" s="55">
        <v>100000</v>
      </c>
      <c r="E74" s="96"/>
      <c r="F74" s="127">
        <f t="shared" si="4"/>
        <v>0</v>
      </c>
      <c r="G74" s="128">
        <f t="shared" si="5"/>
        <v>0</v>
      </c>
    </row>
    <row r="75" spans="1:7" s="1" customFormat="1" ht="27.6" x14ac:dyDescent="0.3">
      <c r="A75" s="52" t="s">
        <v>136</v>
      </c>
      <c r="B75" s="32" t="s">
        <v>82</v>
      </c>
      <c r="C75" s="94" t="s">
        <v>69</v>
      </c>
      <c r="D75" s="55">
        <v>10000</v>
      </c>
      <c r="E75" s="96"/>
      <c r="F75" s="127">
        <f t="shared" si="4"/>
        <v>0</v>
      </c>
      <c r="G75" s="128">
        <f t="shared" si="5"/>
        <v>0</v>
      </c>
    </row>
    <row r="76" spans="1:7" ht="27.6" x14ac:dyDescent="0.3">
      <c r="A76" s="52" t="s">
        <v>137</v>
      </c>
      <c r="B76" s="32" t="s">
        <v>89</v>
      </c>
      <c r="C76" s="94" t="s">
        <v>69</v>
      </c>
      <c r="D76" s="55">
        <v>200000</v>
      </c>
      <c r="E76" s="96"/>
      <c r="F76" s="127">
        <f t="shared" si="4"/>
        <v>0</v>
      </c>
      <c r="G76" s="128">
        <f t="shared" si="5"/>
        <v>0</v>
      </c>
    </row>
    <row r="77" spans="1:7" x14ac:dyDescent="0.3">
      <c r="A77" s="52" t="s">
        <v>138</v>
      </c>
      <c r="B77" s="32" t="s">
        <v>39</v>
      </c>
      <c r="C77" s="94" t="s">
        <v>69</v>
      </c>
      <c r="D77" s="55">
        <v>8000</v>
      </c>
      <c r="E77" s="96"/>
      <c r="F77" s="127">
        <f t="shared" si="4"/>
        <v>0</v>
      </c>
      <c r="G77" s="128">
        <f t="shared" si="5"/>
        <v>0</v>
      </c>
    </row>
    <row r="78" spans="1:7" x14ac:dyDescent="0.3">
      <c r="A78" s="52" t="s">
        <v>139</v>
      </c>
      <c r="B78" s="32" t="s">
        <v>40</v>
      </c>
      <c r="C78" s="94" t="s">
        <v>69</v>
      </c>
      <c r="D78" s="55">
        <v>60000</v>
      </c>
      <c r="E78" s="96"/>
      <c r="F78" s="127">
        <f t="shared" si="4"/>
        <v>0</v>
      </c>
      <c r="G78" s="128">
        <f t="shared" si="5"/>
        <v>0</v>
      </c>
    </row>
    <row r="79" spans="1:7" ht="27.6" x14ac:dyDescent="0.3">
      <c r="A79" s="52" t="s">
        <v>140</v>
      </c>
      <c r="B79" s="32" t="s">
        <v>41</v>
      </c>
      <c r="C79" s="94" t="s">
        <v>69</v>
      </c>
      <c r="D79" s="55">
        <v>32000</v>
      </c>
      <c r="E79" s="96"/>
      <c r="F79" s="127">
        <f t="shared" si="4"/>
        <v>0</v>
      </c>
      <c r="G79" s="128">
        <f t="shared" si="5"/>
        <v>0</v>
      </c>
    </row>
    <row r="80" spans="1:7" x14ac:dyDescent="0.3">
      <c r="A80" s="52" t="s">
        <v>141</v>
      </c>
      <c r="B80" s="32" t="s">
        <v>42</v>
      </c>
      <c r="C80" s="94" t="s">
        <v>69</v>
      </c>
      <c r="D80" s="55">
        <v>16000</v>
      </c>
      <c r="E80" s="96"/>
      <c r="F80" s="127">
        <f t="shared" si="4"/>
        <v>0</v>
      </c>
      <c r="G80" s="128">
        <f t="shared" si="5"/>
        <v>0</v>
      </c>
    </row>
    <row r="81" spans="1:7" ht="17.25" customHeight="1" x14ac:dyDescent="0.3">
      <c r="A81" s="52" t="s">
        <v>142</v>
      </c>
      <c r="B81" s="32" t="s">
        <v>43</v>
      </c>
      <c r="C81" s="94" t="s">
        <v>69</v>
      </c>
      <c r="D81" s="55">
        <v>16000</v>
      </c>
      <c r="E81" s="96"/>
      <c r="F81" s="127">
        <f t="shared" si="4"/>
        <v>0</v>
      </c>
      <c r="G81" s="128">
        <f t="shared" si="5"/>
        <v>0</v>
      </c>
    </row>
    <row r="82" spans="1:7" ht="17.25" customHeight="1" x14ac:dyDescent="0.3">
      <c r="A82" s="52" t="s">
        <v>143</v>
      </c>
      <c r="B82" s="32" t="s">
        <v>44</v>
      </c>
      <c r="C82" s="94" t="s">
        <v>69</v>
      </c>
      <c r="D82" s="55">
        <v>80000</v>
      </c>
      <c r="E82" s="96"/>
      <c r="F82" s="127">
        <f t="shared" si="4"/>
        <v>0</v>
      </c>
      <c r="G82" s="128">
        <f t="shared" si="5"/>
        <v>0</v>
      </c>
    </row>
    <row r="83" spans="1:7" ht="18.75" customHeight="1" x14ac:dyDescent="0.3">
      <c r="A83" s="52" t="s">
        <v>144</v>
      </c>
      <c r="B83" s="32" t="s">
        <v>45</v>
      </c>
      <c r="C83" s="94" t="s">
        <v>69</v>
      </c>
      <c r="D83" s="55">
        <v>16000</v>
      </c>
      <c r="E83" s="96"/>
      <c r="F83" s="127">
        <f t="shared" si="4"/>
        <v>0</v>
      </c>
      <c r="G83" s="128">
        <f t="shared" si="5"/>
        <v>0</v>
      </c>
    </row>
    <row r="84" spans="1:7" ht="18.75" customHeight="1" x14ac:dyDescent="0.3">
      <c r="A84" s="52" t="s">
        <v>145</v>
      </c>
      <c r="B84" s="32" t="s">
        <v>46</v>
      </c>
      <c r="C84" s="40" t="s">
        <v>55</v>
      </c>
      <c r="D84" s="55">
        <v>400</v>
      </c>
      <c r="E84" s="96"/>
      <c r="F84" s="127">
        <f t="shared" si="4"/>
        <v>0</v>
      </c>
      <c r="G84" s="128">
        <f t="shared" si="5"/>
        <v>0</v>
      </c>
    </row>
    <row r="85" spans="1:7" ht="18.75" customHeight="1" x14ac:dyDescent="0.3">
      <c r="A85" s="52" t="s">
        <v>146</v>
      </c>
      <c r="B85" s="32" t="s">
        <v>47</v>
      </c>
      <c r="C85" s="40" t="s">
        <v>55</v>
      </c>
      <c r="D85" s="55">
        <v>600</v>
      </c>
      <c r="E85" s="96"/>
      <c r="F85" s="127">
        <f t="shared" si="4"/>
        <v>0</v>
      </c>
      <c r="G85" s="128">
        <f t="shared" si="5"/>
        <v>0</v>
      </c>
    </row>
    <row r="86" spans="1:7" ht="17.25" customHeight="1" x14ac:dyDescent="0.3">
      <c r="A86" s="52" t="s">
        <v>147</v>
      </c>
      <c r="B86" s="32" t="s">
        <v>48</v>
      </c>
      <c r="C86" s="40" t="s">
        <v>55</v>
      </c>
      <c r="D86" s="55">
        <v>800</v>
      </c>
      <c r="E86" s="96"/>
      <c r="F86" s="127">
        <f t="shared" si="4"/>
        <v>0</v>
      </c>
      <c r="G86" s="128">
        <f t="shared" si="5"/>
        <v>0</v>
      </c>
    </row>
    <row r="87" spans="1:7" ht="18.75" customHeight="1" x14ac:dyDescent="0.3">
      <c r="A87" s="52" t="s">
        <v>148</v>
      </c>
      <c r="B87" s="32" t="s">
        <v>49</v>
      </c>
      <c r="C87" s="40" t="s">
        <v>55</v>
      </c>
      <c r="D87" s="55">
        <v>800</v>
      </c>
      <c r="E87" s="96"/>
      <c r="F87" s="127">
        <f t="shared" si="4"/>
        <v>0</v>
      </c>
      <c r="G87" s="128">
        <f t="shared" si="5"/>
        <v>0</v>
      </c>
    </row>
    <row r="88" spans="1:7" ht="18" customHeight="1" x14ac:dyDescent="0.3">
      <c r="A88" s="52" t="s">
        <v>149</v>
      </c>
      <c r="B88" s="32" t="s">
        <v>50</v>
      </c>
      <c r="C88" s="40" t="s">
        <v>55</v>
      </c>
      <c r="D88" s="55">
        <v>800</v>
      </c>
      <c r="E88" s="96"/>
      <c r="F88" s="127">
        <f t="shared" si="4"/>
        <v>0</v>
      </c>
      <c r="G88" s="128">
        <f t="shared" si="5"/>
        <v>0</v>
      </c>
    </row>
    <row r="89" spans="1:7" ht="18" customHeight="1" x14ac:dyDescent="0.3">
      <c r="A89" s="52" t="s">
        <v>150</v>
      </c>
      <c r="B89" s="32" t="s">
        <v>51</v>
      </c>
      <c r="C89" s="40" t="s">
        <v>55</v>
      </c>
      <c r="D89" s="55">
        <v>200</v>
      </c>
      <c r="E89" s="96"/>
      <c r="F89" s="127">
        <f t="shared" si="4"/>
        <v>0</v>
      </c>
      <c r="G89" s="128">
        <f t="shared" si="5"/>
        <v>0</v>
      </c>
    </row>
    <row r="90" spans="1:7" ht="18.75" customHeight="1" x14ac:dyDescent="0.3">
      <c r="A90" s="52" t="s">
        <v>151</v>
      </c>
      <c r="B90" s="32" t="s">
        <v>52</v>
      </c>
      <c r="C90" s="40" t="s">
        <v>55</v>
      </c>
      <c r="D90" s="55">
        <v>200</v>
      </c>
      <c r="E90" s="96"/>
      <c r="F90" s="127">
        <f t="shared" si="4"/>
        <v>0</v>
      </c>
      <c r="G90" s="128">
        <f t="shared" si="5"/>
        <v>0</v>
      </c>
    </row>
    <row r="91" spans="1:7" ht="17.25" customHeight="1" x14ac:dyDescent="0.3">
      <c r="A91" s="52" t="s">
        <v>152</v>
      </c>
      <c r="B91" s="32" t="s">
        <v>53</v>
      </c>
      <c r="C91" s="40" t="s">
        <v>61</v>
      </c>
      <c r="D91" s="55">
        <v>400</v>
      </c>
      <c r="E91" s="96"/>
      <c r="F91" s="127">
        <f t="shared" si="4"/>
        <v>0</v>
      </c>
      <c r="G91" s="128">
        <f t="shared" si="5"/>
        <v>0</v>
      </c>
    </row>
    <row r="92" spans="1:7" s="1" customFormat="1" ht="17.25" customHeight="1" thickBot="1" x14ac:dyDescent="0.35">
      <c r="A92" s="53" t="s">
        <v>153</v>
      </c>
      <c r="B92" s="22" t="s">
        <v>54</v>
      </c>
      <c r="C92" s="130" t="s">
        <v>69</v>
      </c>
      <c r="D92" s="84">
        <v>2100</v>
      </c>
      <c r="E92" s="131"/>
      <c r="F92" s="132">
        <f t="shared" si="4"/>
        <v>0</v>
      </c>
      <c r="G92" s="133">
        <f t="shared" si="5"/>
        <v>0</v>
      </c>
    </row>
    <row r="93" spans="1:7" s="3" customFormat="1" ht="18.75" customHeight="1" thickBot="1" x14ac:dyDescent="0.35">
      <c r="A93" s="34"/>
      <c r="B93" s="44" t="s">
        <v>86</v>
      </c>
      <c r="C93" s="45"/>
      <c r="D93" s="85"/>
      <c r="E93" s="134"/>
      <c r="F93" s="112">
        <f>SUM(F39:F92)</f>
        <v>0</v>
      </c>
      <c r="G93" s="112">
        <f t="shared" si="5"/>
        <v>0</v>
      </c>
    </row>
    <row r="94" spans="1:7" ht="15" thickBot="1" x14ac:dyDescent="0.35">
      <c r="A94" s="10"/>
      <c r="B94" s="10"/>
      <c r="C94" s="10"/>
      <c r="D94" s="10"/>
    </row>
    <row r="95" spans="1:7" ht="15" thickBot="1" x14ac:dyDescent="0.35">
      <c r="A95" s="14"/>
      <c r="B95" s="15" t="s">
        <v>62</v>
      </c>
      <c r="C95" s="16"/>
      <c r="D95" s="16"/>
      <c r="E95" s="108"/>
      <c r="F95" s="109"/>
      <c r="G95" s="109"/>
    </row>
  </sheetData>
  <mergeCells count="5">
    <mergeCell ref="A29:D29"/>
    <mergeCell ref="A3:B3"/>
    <mergeCell ref="B5:D5"/>
    <mergeCell ref="A2:G2"/>
    <mergeCell ref="A1:G1"/>
  </mergeCells>
  <pageMargins left="0.7" right="0.7" top="0.75" bottom="0.75" header="0.3" footer="0.3"/>
  <pageSetup paperSize="9" scale="9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 Kytošová</dc:creator>
  <cp:lastModifiedBy>Milan Varga</cp:lastModifiedBy>
  <cp:lastPrinted>2024-05-29T12:19:37Z</cp:lastPrinted>
  <dcterms:created xsi:type="dcterms:W3CDTF">2020-10-20T12:44:46Z</dcterms:created>
  <dcterms:modified xsi:type="dcterms:W3CDTF">2024-07-16T08:20:26Z</dcterms:modified>
</cp:coreProperties>
</file>