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arga2712094\Desktop\2024\Upratovanie 1 - 6\"/>
    </mc:Choice>
  </mc:AlternateContent>
  <bookViews>
    <workbookView xWindow="0" yWindow="0" windowWidth="28800" windowHeight="13032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5" i="1" l="1"/>
  <c r="G55" i="1" s="1"/>
  <c r="F56" i="1"/>
  <c r="G56" i="1" s="1"/>
  <c r="F57" i="1"/>
  <c r="G57" i="1" s="1"/>
  <c r="F58" i="1"/>
  <c r="G58" i="1" s="1"/>
  <c r="F59" i="1"/>
  <c r="G59" i="1" s="1"/>
  <c r="F60" i="1"/>
  <c r="G60" i="1" s="1"/>
  <c r="F61" i="1"/>
  <c r="G61" i="1" s="1"/>
  <c r="F62" i="1"/>
  <c r="G62" i="1" s="1"/>
  <c r="F63" i="1"/>
  <c r="G63" i="1" s="1"/>
  <c r="F64" i="1"/>
  <c r="G64" i="1" s="1"/>
  <c r="F65" i="1"/>
  <c r="G65" i="1" s="1"/>
  <c r="F67" i="1"/>
  <c r="G67" i="1" s="1"/>
  <c r="F68" i="1"/>
  <c r="G68" i="1" s="1"/>
  <c r="F69" i="1"/>
  <c r="G69" i="1" s="1"/>
  <c r="F54" i="1"/>
  <c r="F49" i="1"/>
  <c r="G49" i="1" s="1"/>
  <c r="F48" i="1"/>
  <c r="G48" i="1" s="1"/>
  <c r="G50" i="1" s="1"/>
  <c r="F6" i="1"/>
  <c r="G6" i="1" s="1"/>
  <c r="F7" i="1"/>
  <c r="G7" i="1" s="1"/>
  <c r="F8" i="1"/>
  <c r="G8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5" i="1"/>
  <c r="G5" i="1" s="1"/>
  <c r="F50" i="1" l="1"/>
  <c r="F70" i="1"/>
  <c r="G70" i="1" s="1"/>
  <c r="G54" i="1"/>
  <c r="F44" i="1"/>
  <c r="F72" i="1" l="1"/>
  <c r="G72" i="1" s="1"/>
  <c r="G44" i="1"/>
</calcChain>
</file>

<file path=xl/sharedStrings.xml><?xml version="1.0" encoding="utf-8"?>
<sst xmlns="http://schemas.openxmlformats.org/spreadsheetml/2006/main" count="195" uniqueCount="143">
  <si>
    <t>JM</t>
  </si>
  <si>
    <t>1.1.</t>
  </si>
  <si>
    <t xml:space="preserve">Kancelárske  priestory  štandardné </t>
  </si>
  <si>
    <t>1.2.</t>
  </si>
  <si>
    <t xml:space="preserve">spoločné priestory (chodba, schodisko, vstupná hala) </t>
  </si>
  <si>
    <t>1.3.</t>
  </si>
  <si>
    <t>sociálne zariadenia, kúpeľne, sprchovacie kúty</t>
  </si>
  <si>
    <t>1.3.1.</t>
  </si>
  <si>
    <t>dezinfekčné umývanie WC misy</t>
  </si>
  <si>
    <t>ks</t>
  </si>
  <si>
    <t>1.3.2.</t>
  </si>
  <si>
    <t>dezinfekčné umývanie pisoárov</t>
  </si>
  <si>
    <t>1.3.3.</t>
  </si>
  <si>
    <t>dezinfekčné umývanie bidetov</t>
  </si>
  <si>
    <t>1.3.4.</t>
  </si>
  <si>
    <t>dezinfekčné umývanie umývadla</t>
  </si>
  <si>
    <t>1.4.</t>
  </si>
  <si>
    <t>kriminalistické strelnice</t>
  </si>
  <si>
    <t>1.5.</t>
  </si>
  <si>
    <t>kuchynky a stravovacie priestory</t>
  </si>
  <si>
    <t>1.6.</t>
  </si>
  <si>
    <t>Kriminalistické laboratória, fotokomory</t>
  </si>
  <si>
    <t>1.6.1.</t>
  </si>
  <si>
    <t>čistenie a dezinfekcia laboratórnych stoličiek (mimo laboratórií DNA)</t>
  </si>
  <si>
    <t>1.6.2.</t>
  </si>
  <si>
    <t>čistenie a dezinfekcia laboratórnych stoličiek (len DNA laboratóriá)</t>
  </si>
  <si>
    <t>1.6.3.</t>
  </si>
  <si>
    <t>čistenie a dezinfekcia laboratórnych stolov</t>
  </si>
  <si>
    <t>1.6.4.</t>
  </si>
  <si>
    <t>dezinfekčné umývanie keramického obkladu</t>
  </si>
  <si>
    <t>1.6.5.</t>
  </si>
  <si>
    <t>čistenie a dezinfekcia  umývateľných stien v celom rozsahu (len DNA laboratóriá)</t>
  </si>
  <si>
    <t>1.6.6.</t>
  </si>
  <si>
    <t>umývanie a dezinfekcia vnútornej strany okien</t>
  </si>
  <si>
    <t>1.6.7.</t>
  </si>
  <si>
    <t xml:space="preserve">umývanie a dezinfekcia medzilaboratórnych okien </t>
  </si>
  <si>
    <t>1.6.8.</t>
  </si>
  <si>
    <t>lepivá odtrhávacia čistiaca rohož vyrobená z antimikrobiálnych látok s priľnavým povrchom (4x blok po 30 vrstvách)</t>
  </si>
  <si>
    <t>balenie</t>
  </si>
  <si>
    <t>1.7.</t>
  </si>
  <si>
    <t>zasadacia miestnosť, sklady a archívne miestnosti</t>
  </si>
  <si>
    <t>1.8.</t>
  </si>
  <si>
    <t>garážové a skladové priestory (liate podlahy)</t>
  </si>
  <si>
    <t>1.9.</t>
  </si>
  <si>
    <t>chodníky, vonkajšie schodiská a vstupy do objektov od 1.4. do 31.10.</t>
  </si>
  <si>
    <t>1.10.</t>
  </si>
  <si>
    <t>chodníky, vonkajšie schodiská a vstupy do objektov od 1.11. do 31.3.</t>
  </si>
  <si>
    <t>1.11.</t>
  </si>
  <si>
    <t>1.11.1.</t>
  </si>
  <si>
    <t>aldehydy- spreje - veľké plochy (spray 500 ml)</t>
  </si>
  <si>
    <t>1.11.2.</t>
  </si>
  <si>
    <t xml:space="preserve">aldehydy- tekuté </t>
  </si>
  <si>
    <t>5 l</t>
  </si>
  <si>
    <t>1.11.3.</t>
  </si>
  <si>
    <t>aldehydy- spreje – malé plochy</t>
  </si>
  <si>
    <t>1.11.4.</t>
  </si>
  <si>
    <t>chlórové prípravky na podlahy</t>
  </si>
  <si>
    <t>1.11.5.</t>
  </si>
  <si>
    <t xml:space="preserve">chlórové prípravky na plochy </t>
  </si>
  <si>
    <t>l</t>
  </si>
  <si>
    <t>1.11.6.</t>
  </si>
  <si>
    <t xml:space="preserve">chlórové prípravky na sklenené plochy </t>
  </si>
  <si>
    <t>500 ml</t>
  </si>
  <si>
    <t>1.11.7.</t>
  </si>
  <si>
    <t>1.11.8.</t>
  </si>
  <si>
    <t>1.11.9.</t>
  </si>
  <si>
    <t>rolka</t>
  </si>
  <si>
    <t>1.11.10.</t>
  </si>
  <si>
    <t>1.11.11.</t>
  </si>
  <si>
    <t>1.11.12.</t>
  </si>
  <si>
    <t>antibakteriálne toaletné mydlo tekuté/mesiac (cena za litrové balenie)</t>
  </si>
  <si>
    <t>1.11.13.</t>
  </si>
  <si>
    <t xml:space="preserve">balenie </t>
  </si>
  <si>
    <t>1.11.14.</t>
  </si>
  <si>
    <t>1.11.15.</t>
  </si>
  <si>
    <t>1.11.16.</t>
  </si>
  <si>
    <t>Cena spolu v EUR (paušálne služby)</t>
  </si>
  <si>
    <t>2.1.</t>
  </si>
  <si>
    <t>odhŕňanie snehu z parkovísk a prístupových komunikácii strojne (vrátane posypového materiálu a odvozu snehu)</t>
  </si>
  <si>
    <t>m2</t>
  </si>
  <si>
    <t>2.2.</t>
  </si>
  <si>
    <t>udržiavanie trávnatých plôch   kosenie s vyhrabaním a odvozom odpadu</t>
  </si>
  <si>
    <t>Cena spolu v EUR (sezónne služby)</t>
  </si>
  <si>
    <t>Nepaušálne služby: upratovanie, čistenie                                                                                                                 (služby na samostatnú objednávku)</t>
  </si>
  <si>
    <t>3.1.</t>
  </si>
  <si>
    <t>Dodanie kief na WC s držiakmi</t>
  </si>
  <si>
    <t>3.2.</t>
  </si>
  <si>
    <t>Dodanie zásobníkov na tekuté mydlo</t>
  </si>
  <si>
    <t>3.3.</t>
  </si>
  <si>
    <t>3.4.</t>
  </si>
  <si>
    <t xml:space="preserve">Zásobníky na toaletný papier </t>
  </si>
  <si>
    <t>3.5.</t>
  </si>
  <si>
    <t>Odpadové kontajnery na papierové utierky 50 l</t>
  </si>
  <si>
    <t>3.6.</t>
  </si>
  <si>
    <t>Nádoby na bioodpad (60 l)</t>
  </si>
  <si>
    <t>3.7.</t>
  </si>
  <si>
    <t>tepovanie kobercov</t>
  </si>
  <si>
    <t>3.8.</t>
  </si>
  <si>
    <t>tepovanie stoličiek</t>
  </si>
  <si>
    <t>3.9.</t>
  </si>
  <si>
    <t>tepovanie kresla kancelárskeho</t>
  </si>
  <si>
    <t>3.10.</t>
  </si>
  <si>
    <t>tepovanie jednosedačky</t>
  </si>
  <si>
    <t>3.11.</t>
  </si>
  <si>
    <t>tepovanie dvojsedačka</t>
  </si>
  <si>
    <t>3.12.</t>
  </si>
  <si>
    <t>tepovanie trojsedačka</t>
  </si>
  <si>
    <t>3.13.</t>
  </si>
  <si>
    <t>Umývanie okien ( v cene je aj vyčistenie parapetu)</t>
  </si>
  <si>
    <t>3.13.1.</t>
  </si>
  <si>
    <t>obojstranné umývanie - okná dosiahnuteľné zo zeme</t>
  </si>
  <si>
    <t>3.13.2.</t>
  </si>
  <si>
    <t>umývanie - výškové (horolezecké) umývanie okien</t>
  </si>
  <si>
    <t>3.14.</t>
  </si>
  <si>
    <t>Prenájom vstupných výmenných rohoží do 2,5 m2 -výmena</t>
  </si>
  <si>
    <t>Cena spolu v EUR (nepaušálne služby)</t>
  </si>
  <si>
    <t>Celková cena v EUR (paušálne + nepaušálne služby)</t>
  </si>
  <si>
    <t>Pravidelné kontrolovanie a dopĺňanie hygienických potrieb a dezinfekčných potrieb</t>
  </si>
  <si>
    <t>P.č.</t>
  </si>
  <si>
    <r>
      <rPr>
        <sz val="10"/>
        <rFont val="Arial Narrow"/>
        <family val="2"/>
        <charset val="238"/>
      </rPr>
      <t>Dodanie zásobníkov na papierové utierky ZZ</t>
    </r>
    <r>
      <rPr>
        <sz val="10"/>
        <color rgb="FFFF0000"/>
        <rFont val="Arial Narrow"/>
        <family val="2"/>
        <charset val="238"/>
      </rPr>
      <t xml:space="preserve"> </t>
    </r>
  </si>
  <si>
    <r>
      <t>m</t>
    </r>
    <r>
      <rPr>
        <vertAlign val="superscript"/>
        <sz val="10"/>
        <color rgb="FF000000"/>
        <rFont val="Arial Narrow"/>
        <family val="2"/>
        <charset val="238"/>
      </rPr>
      <t>2</t>
    </r>
  </si>
  <si>
    <r>
      <t>m</t>
    </r>
    <r>
      <rPr>
        <vertAlign val="superscript"/>
        <sz val="10"/>
        <color theme="1"/>
        <rFont val="Arial Narrow"/>
        <family val="2"/>
        <charset val="238"/>
      </rPr>
      <t>2</t>
    </r>
  </si>
  <si>
    <t>KEU PZ Bratislava časť 4</t>
  </si>
  <si>
    <t>Sumár na 4 roky</t>
  </si>
  <si>
    <t>Jednot. cena bez DPH v EUR</t>
  </si>
  <si>
    <t>Celkom bez DPH v EUR</t>
  </si>
  <si>
    <t>Celkom s DPH v EUR</t>
  </si>
  <si>
    <t>Paušálne služby: upratovanie, čistenie (v cene je zahrnutý aj spotrebný a čistiaci materiál)</t>
  </si>
  <si>
    <t>Štruktúrovaný rozpočet ceny</t>
  </si>
  <si>
    <t xml:space="preserve">Sezónne  služby                                                     (služby na samostatnú objednávku)                                                                                                                                                   </t>
  </si>
  <si>
    <t>Predpokladané množstvo za obdobie 4 rokov</t>
  </si>
  <si>
    <t>papierové utierky ZZ jednovrstvové-200 ks/balenie Materiál: 100% recyklovaný papier Farba: biela</t>
  </si>
  <si>
    <t>vrecia na odpad 120 l - 25 ks/balenie</t>
  </si>
  <si>
    <t>sáčky do odpadových košov 60 l - 50 ks/balenie</t>
  </si>
  <si>
    <t>sáčky do koša 60 x 70 cm - 25 ks/balenie</t>
  </si>
  <si>
    <t>vrece Biohazard na odpad 30x61 - 100 ks/balenie</t>
  </si>
  <si>
    <t xml:space="preserve">vrece Biohazard na odpad 61x91 - 100 ks/balenie </t>
  </si>
  <si>
    <t>vrece Biohazard na odpad 61x76 - 100 ks/balenie</t>
  </si>
  <si>
    <t>vrecia  do nádob na separovaný bioodpad (podľa veľkosti nádoby - 16 lit. - 200ks/balenie)</t>
  </si>
  <si>
    <t xml:space="preserve">toaletný papier dvojvrstvový priemer 19 cm/ks </t>
  </si>
  <si>
    <t>Celkom bez DPH v EUR za obdobie 4 rokov</t>
  </si>
  <si>
    <t>Celkom s DPH v EUR za obdobie 4 rokov</t>
  </si>
  <si>
    <t>Jednot. cena bez DPH v EUR/ v mesačnom vyjadrení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</si>
</sst>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vertAlign val="superscript"/>
      <sz val="10"/>
      <color rgb="FF000000"/>
      <name val="Arial Narrow"/>
      <family val="2"/>
      <charset val="238"/>
    </font>
    <font>
      <vertAlign val="superscript"/>
      <sz val="10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rgb="FFFF0000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16" fontId="1" fillId="2" borderId="3" xfId="0" applyNumberFormat="1" applyFont="1" applyFill="1" applyBorder="1" applyAlignment="1">
      <alignment vertical="center" wrapText="1"/>
    </xf>
    <xf numFmtId="16" fontId="1" fillId="2" borderId="5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vertical="center" wrapText="1"/>
    </xf>
    <xf numFmtId="16" fontId="6" fillId="2" borderId="5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vertical="center" wrapText="1"/>
    </xf>
    <xf numFmtId="14" fontId="1" fillId="2" borderId="5" xfId="0" applyNumberFormat="1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17" fontId="6" fillId="0" borderId="7" xfId="0" applyNumberFormat="1" applyFont="1" applyFill="1" applyBorder="1" applyAlignment="1">
      <alignment horizontal="left" vertical="center" wrapText="1"/>
    </xf>
    <xf numFmtId="0" fontId="1" fillId="0" borderId="4" xfId="0" applyFont="1" applyBorder="1"/>
    <xf numFmtId="0" fontId="1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wrapText="1"/>
    </xf>
    <xf numFmtId="0" fontId="2" fillId="0" borderId="13" xfId="0" applyFont="1" applyBorder="1" applyAlignment="1">
      <alignment wrapText="1"/>
    </xf>
    <xf numFmtId="0" fontId="1" fillId="0" borderId="13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2" fillId="0" borderId="22" xfId="0" applyFont="1" applyBorder="1"/>
    <xf numFmtId="0" fontId="1" fillId="0" borderId="11" xfId="0" applyFont="1" applyBorder="1"/>
    <xf numFmtId="0" fontId="1" fillId="0" borderId="9" xfId="0" applyFont="1" applyBorder="1"/>
    <xf numFmtId="0" fontId="2" fillId="0" borderId="5" xfId="0" applyFont="1" applyBorder="1" applyAlignment="1">
      <alignment vertical="center"/>
    </xf>
    <xf numFmtId="0" fontId="1" fillId="0" borderId="16" xfId="0" applyFont="1" applyBorder="1"/>
    <xf numFmtId="2" fontId="1" fillId="0" borderId="4" xfId="0" applyNumberFormat="1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164" fontId="1" fillId="0" borderId="4" xfId="0" applyNumberFormat="1" applyFont="1" applyBorder="1"/>
    <xf numFmtId="164" fontId="1" fillId="0" borderId="6" xfId="0" applyNumberFormat="1" applyFont="1" applyBorder="1"/>
    <xf numFmtId="164" fontId="1" fillId="0" borderId="9" xfId="0" applyNumberFormat="1" applyFont="1" applyBorder="1"/>
    <xf numFmtId="164" fontId="1" fillId="0" borderId="2" xfId="0" applyNumberFormat="1" applyFont="1" applyBorder="1"/>
    <xf numFmtId="164" fontId="1" fillId="0" borderId="13" xfId="0" applyNumberFormat="1" applyFont="1" applyBorder="1"/>
    <xf numFmtId="164" fontId="1" fillId="0" borderId="20" xfId="0" applyNumberFormat="1" applyFont="1" applyBorder="1"/>
    <xf numFmtId="164" fontId="1" fillId="0" borderId="24" xfId="0" applyNumberFormat="1" applyFont="1" applyBorder="1"/>
    <xf numFmtId="0" fontId="2" fillId="0" borderId="17" xfId="0" applyFont="1" applyBorder="1" applyAlignment="1">
      <alignment horizontal="center" vertical="center"/>
    </xf>
    <xf numFmtId="0" fontId="2" fillId="0" borderId="29" xfId="0" applyFont="1" applyBorder="1" applyAlignment="1">
      <alignment wrapText="1"/>
    </xf>
    <xf numFmtId="0" fontId="1" fillId="0" borderId="30" xfId="0" applyFont="1" applyBorder="1"/>
    <xf numFmtId="164" fontId="1" fillId="0" borderId="10" xfId="0" applyNumberFormat="1" applyFont="1" applyBorder="1"/>
    <xf numFmtId="164" fontId="1" fillId="0" borderId="12" xfId="0" applyNumberFormat="1" applyFont="1" applyBorder="1"/>
    <xf numFmtId="164" fontId="1" fillId="0" borderId="27" xfId="0" applyNumberFormat="1" applyFont="1" applyBorder="1"/>
    <xf numFmtId="164" fontId="1" fillId="0" borderId="21" xfId="0" applyNumberFormat="1" applyFont="1" applyBorder="1"/>
    <xf numFmtId="0" fontId="2" fillId="0" borderId="17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164" fontId="1" fillId="0" borderId="18" xfId="0" applyNumberFormat="1" applyFont="1" applyBorder="1"/>
    <xf numFmtId="0" fontId="6" fillId="0" borderId="9" xfId="0" applyFont="1" applyFill="1" applyBorder="1" applyAlignment="1">
      <alignment wrapText="1"/>
    </xf>
    <xf numFmtId="164" fontId="1" fillId="0" borderId="11" xfId="0" applyNumberFormat="1" applyFont="1" applyBorder="1"/>
    <xf numFmtId="164" fontId="1" fillId="0" borderId="23" xfId="0" applyNumberFormat="1" applyFont="1" applyBorder="1"/>
    <xf numFmtId="164" fontId="1" fillId="0" borderId="14" xfId="0" applyNumberFormat="1" applyFont="1" applyBorder="1"/>
    <xf numFmtId="0" fontId="0" fillId="0" borderId="0" xfId="0" applyAlignment="1">
      <alignment horizontal="center"/>
    </xf>
    <xf numFmtId="0" fontId="2" fillId="0" borderId="17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164" fontId="1" fillId="0" borderId="24" xfId="0" applyNumberFormat="1" applyFont="1" applyBorder="1" applyAlignment="1">
      <alignment vertical="center"/>
    </xf>
    <xf numFmtId="164" fontId="1" fillId="0" borderId="27" xfId="0" applyNumberFormat="1" applyFont="1" applyBorder="1" applyAlignment="1">
      <alignment vertical="center"/>
    </xf>
    <xf numFmtId="0" fontId="1" fillId="0" borderId="9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/>
    <xf numFmtId="0" fontId="3" fillId="2" borderId="6" xfId="0" applyFont="1" applyFill="1" applyBorder="1" applyAlignment="1">
      <alignment horizontal="center" wrapText="1"/>
    </xf>
    <xf numFmtId="164" fontId="1" fillId="0" borderId="24" xfId="0" applyNumberFormat="1" applyFont="1" applyBorder="1" applyAlignment="1"/>
    <xf numFmtId="164" fontId="1" fillId="0" borderId="27" xfId="0" applyNumberFormat="1" applyFont="1" applyBorder="1" applyAlignment="1"/>
    <xf numFmtId="0" fontId="1" fillId="2" borderId="6" xfId="0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1" fillId="0" borderId="9" xfId="0" applyFont="1" applyBorder="1" applyAlignment="1"/>
    <xf numFmtId="164" fontId="1" fillId="0" borderId="8" xfId="0" applyNumberFormat="1" applyFont="1" applyBorder="1" applyAlignment="1"/>
    <xf numFmtId="164" fontId="1" fillId="0" borderId="21" xfId="0" applyNumberFormat="1" applyFont="1" applyBorder="1" applyAlignment="1"/>
    <xf numFmtId="0" fontId="6" fillId="0" borderId="6" xfId="0" applyFont="1" applyBorder="1" applyAlignment="1">
      <alignment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2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4" xfId="0" applyFont="1" applyBorder="1" applyAlignment="1">
      <alignment horizontal="left" wrapText="1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2"/>
  <sheetViews>
    <sheetView tabSelected="1" topLeftCell="A10" workbookViewId="0">
      <selection activeCell="J20" sqref="J20"/>
    </sheetView>
  </sheetViews>
  <sheetFormatPr defaultRowHeight="14.4" x14ac:dyDescent="0.3"/>
  <cols>
    <col min="1" max="1" width="4.6640625" customWidth="1"/>
    <col min="2" max="2" width="35.109375" customWidth="1"/>
    <col min="3" max="3" width="7.109375" customWidth="1"/>
    <col min="4" max="4" width="17.44140625" customWidth="1"/>
    <col min="5" max="5" width="17.6640625" customWidth="1"/>
    <col min="6" max="6" width="15.6640625" customWidth="1"/>
    <col min="7" max="7" width="13.6640625" customWidth="1"/>
  </cols>
  <sheetData>
    <row r="1" spans="1:13" ht="15" thickBot="1" x14ac:dyDescent="0.35"/>
    <row r="2" spans="1:13" ht="15" thickBot="1" x14ac:dyDescent="0.35">
      <c r="A2" s="101" t="s">
        <v>122</v>
      </c>
      <c r="B2" s="102"/>
      <c r="C2" s="102"/>
      <c r="D2" s="102"/>
      <c r="E2" s="102"/>
      <c r="F2" s="102"/>
      <c r="G2" s="103"/>
    </row>
    <row r="3" spans="1:13" ht="15" thickBot="1" x14ac:dyDescent="0.35">
      <c r="A3" s="110" t="s">
        <v>128</v>
      </c>
      <c r="B3" s="111"/>
      <c r="C3" s="111"/>
      <c r="D3" s="111"/>
      <c r="E3" s="111"/>
      <c r="F3" s="111"/>
      <c r="G3" s="112"/>
      <c r="H3" s="1"/>
      <c r="I3" s="1"/>
      <c r="J3" s="1"/>
      <c r="K3" s="1"/>
      <c r="L3" s="1"/>
      <c r="M3" s="1"/>
    </row>
    <row r="4" spans="1:13" ht="44.25" customHeight="1" thickBot="1" x14ac:dyDescent="0.35">
      <c r="A4" s="61" t="s">
        <v>118</v>
      </c>
      <c r="B4" s="62" t="s">
        <v>127</v>
      </c>
      <c r="C4" s="35" t="s">
        <v>0</v>
      </c>
      <c r="D4" s="35" t="s">
        <v>130</v>
      </c>
      <c r="E4" s="36" t="s">
        <v>142</v>
      </c>
      <c r="F4" s="36" t="s">
        <v>140</v>
      </c>
      <c r="G4" s="35" t="s">
        <v>141</v>
      </c>
      <c r="H4" s="1"/>
      <c r="I4" s="1"/>
      <c r="J4" s="1"/>
      <c r="K4" s="1"/>
      <c r="L4" s="1"/>
      <c r="M4" s="1"/>
    </row>
    <row r="5" spans="1:13" x14ac:dyDescent="0.3">
      <c r="A5" s="14" t="s">
        <v>1</v>
      </c>
      <c r="B5" s="26" t="s">
        <v>2</v>
      </c>
      <c r="C5" s="8" t="s">
        <v>79</v>
      </c>
      <c r="D5" s="51">
        <v>131035.2</v>
      </c>
      <c r="E5" s="26"/>
      <c r="F5" s="65">
        <f>SUM(D5)*E5</f>
        <v>0</v>
      </c>
      <c r="G5" s="59">
        <f>SUM(F5)*1.2</f>
        <v>0</v>
      </c>
      <c r="H5" s="1"/>
      <c r="I5" s="1"/>
      <c r="J5" s="1"/>
      <c r="K5" s="1"/>
      <c r="L5" s="1"/>
      <c r="M5" s="1"/>
    </row>
    <row r="6" spans="1:13" ht="27.6" x14ac:dyDescent="0.3">
      <c r="A6" s="15" t="s">
        <v>3</v>
      </c>
      <c r="B6" s="5" t="s">
        <v>4</v>
      </c>
      <c r="C6" s="9" t="s">
        <v>79</v>
      </c>
      <c r="D6" s="52">
        <v>99744</v>
      </c>
      <c r="E6" s="3"/>
      <c r="F6" s="60">
        <f t="shared" ref="F6:F43" si="0">SUM(D6)*E6</f>
        <v>0</v>
      </c>
      <c r="G6" s="66">
        <f t="shared" ref="G6:G44" si="1">SUM(F6)*1.2</f>
        <v>0</v>
      </c>
      <c r="H6" s="1"/>
      <c r="I6" s="1"/>
      <c r="J6" s="1"/>
      <c r="K6" s="1"/>
      <c r="L6" s="1"/>
      <c r="M6" s="1"/>
    </row>
    <row r="7" spans="1:13" x14ac:dyDescent="0.3">
      <c r="A7" s="16" t="s">
        <v>5</v>
      </c>
      <c r="B7" s="3" t="s">
        <v>6</v>
      </c>
      <c r="C7" s="9" t="s">
        <v>79</v>
      </c>
      <c r="D7" s="52">
        <v>15326.4</v>
      </c>
      <c r="E7" s="3"/>
      <c r="F7" s="60">
        <f t="shared" si="0"/>
        <v>0</v>
      </c>
      <c r="G7" s="66">
        <f t="shared" si="1"/>
        <v>0</v>
      </c>
      <c r="H7" s="1"/>
      <c r="I7" s="1"/>
      <c r="J7" s="1"/>
      <c r="K7" s="1"/>
      <c r="L7" s="1"/>
      <c r="M7" s="2"/>
    </row>
    <row r="8" spans="1:13" ht="27.6" x14ac:dyDescent="0.3">
      <c r="A8" s="16" t="s">
        <v>7</v>
      </c>
      <c r="B8" s="3" t="s">
        <v>8</v>
      </c>
      <c r="C8" s="4" t="s">
        <v>9</v>
      </c>
      <c r="D8" s="52">
        <v>1776</v>
      </c>
      <c r="E8" s="3"/>
      <c r="F8" s="60">
        <f t="shared" si="0"/>
        <v>0</v>
      </c>
      <c r="G8" s="66">
        <f t="shared" si="1"/>
        <v>0</v>
      </c>
      <c r="H8" s="1"/>
      <c r="I8" s="1"/>
      <c r="J8" s="1"/>
      <c r="K8" s="1"/>
      <c r="L8" s="1"/>
      <c r="M8" s="1"/>
    </row>
    <row r="9" spans="1:13" ht="27.6" x14ac:dyDescent="0.3">
      <c r="A9" s="16" t="s">
        <v>10</v>
      </c>
      <c r="B9" s="3" t="s">
        <v>11</v>
      </c>
      <c r="C9" s="4" t="s">
        <v>9</v>
      </c>
      <c r="D9" s="52">
        <v>816</v>
      </c>
      <c r="E9" s="3"/>
      <c r="F9" s="60">
        <f t="shared" si="0"/>
        <v>0</v>
      </c>
      <c r="G9" s="66">
        <f t="shared" si="1"/>
        <v>0</v>
      </c>
      <c r="H9" s="1"/>
      <c r="I9" s="1"/>
      <c r="J9" s="1"/>
      <c r="K9" s="1"/>
      <c r="L9" s="1"/>
      <c r="M9" s="1"/>
    </row>
    <row r="10" spans="1:13" ht="27.6" x14ac:dyDescent="0.3">
      <c r="A10" s="16" t="s">
        <v>12</v>
      </c>
      <c r="B10" s="3" t="s">
        <v>13</v>
      </c>
      <c r="C10" s="4" t="s">
        <v>9</v>
      </c>
      <c r="D10" s="52">
        <v>960</v>
      </c>
      <c r="E10" s="3"/>
      <c r="F10" s="60">
        <f t="shared" si="0"/>
        <v>0</v>
      </c>
      <c r="G10" s="66">
        <f t="shared" si="1"/>
        <v>0</v>
      </c>
      <c r="H10" s="1"/>
      <c r="I10" s="1"/>
      <c r="J10" s="1"/>
      <c r="K10" s="1"/>
      <c r="L10" s="1"/>
      <c r="M10" s="1"/>
    </row>
    <row r="11" spans="1:13" ht="27.6" x14ac:dyDescent="0.3">
      <c r="A11" s="17" t="s">
        <v>14</v>
      </c>
      <c r="B11" s="3" t="s">
        <v>15</v>
      </c>
      <c r="C11" s="4" t="s">
        <v>9</v>
      </c>
      <c r="D11" s="52">
        <v>1584</v>
      </c>
      <c r="E11" s="3"/>
      <c r="F11" s="60">
        <f t="shared" si="0"/>
        <v>0</v>
      </c>
      <c r="G11" s="66">
        <f t="shared" si="1"/>
        <v>0</v>
      </c>
      <c r="H11" s="1"/>
      <c r="I11" s="1"/>
      <c r="J11" s="1"/>
      <c r="K11" s="1"/>
      <c r="L11" s="1"/>
      <c r="M11" s="1"/>
    </row>
    <row r="12" spans="1:13" x14ac:dyDescent="0.3">
      <c r="A12" s="15" t="s">
        <v>16</v>
      </c>
      <c r="B12" s="3" t="s">
        <v>17</v>
      </c>
      <c r="C12" s="4" t="s">
        <v>79</v>
      </c>
      <c r="D12" s="52">
        <v>4992</v>
      </c>
      <c r="E12" s="3"/>
      <c r="F12" s="60">
        <f t="shared" si="0"/>
        <v>0</v>
      </c>
      <c r="G12" s="66">
        <f t="shared" si="1"/>
        <v>0</v>
      </c>
      <c r="H12" s="1"/>
      <c r="I12" s="1"/>
      <c r="J12" s="1"/>
      <c r="K12" s="1"/>
      <c r="L12" s="1"/>
      <c r="M12" s="1"/>
    </row>
    <row r="13" spans="1:13" x14ac:dyDescent="0.3">
      <c r="A13" s="16" t="s">
        <v>18</v>
      </c>
      <c r="B13" s="3" t="s">
        <v>19</v>
      </c>
      <c r="C13" s="4" t="s">
        <v>79</v>
      </c>
      <c r="D13" s="52">
        <v>7392</v>
      </c>
      <c r="E13" s="3"/>
      <c r="F13" s="60">
        <f t="shared" si="0"/>
        <v>0</v>
      </c>
      <c r="G13" s="66">
        <f t="shared" si="1"/>
        <v>0</v>
      </c>
      <c r="H13" s="1"/>
      <c r="I13" s="1"/>
      <c r="J13" s="1"/>
      <c r="K13" s="1"/>
      <c r="L13" s="1"/>
      <c r="M13" s="1"/>
    </row>
    <row r="14" spans="1:13" x14ac:dyDescent="0.3">
      <c r="A14" s="16" t="s">
        <v>20</v>
      </c>
      <c r="B14" s="3" t="s">
        <v>21</v>
      </c>
      <c r="C14" s="4" t="s">
        <v>79</v>
      </c>
      <c r="D14" s="52">
        <v>111984</v>
      </c>
      <c r="E14" s="3"/>
      <c r="F14" s="60">
        <f t="shared" si="0"/>
        <v>0</v>
      </c>
      <c r="G14" s="66">
        <f t="shared" si="1"/>
        <v>0</v>
      </c>
      <c r="H14" s="1"/>
      <c r="I14" s="1"/>
      <c r="J14" s="1"/>
      <c r="K14" s="1"/>
      <c r="L14" s="1"/>
      <c r="M14" s="1"/>
    </row>
    <row r="15" spans="1:13" ht="27.6" x14ac:dyDescent="0.3">
      <c r="A15" s="16" t="s">
        <v>22</v>
      </c>
      <c r="B15" s="5" t="s">
        <v>23</v>
      </c>
      <c r="C15" s="4" t="s">
        <v>9</v>
      </c>
      <c r="D15" s="52">
        <v>6720</v>
      </c>
      <c r="E15" s="3"/>
      <c r="F15" s="60">
        <f t="shared" si="0"/>
        <v>0</v>
      </c>
      <c r="G15" s="66">
        <f t="shared" si="1"/>
        <v>0</v>
      </c>
      <c r="H15" s="1"/>
      <c r="I15" s="1"/>
      <c r="J15" s="1"/>
      <c r="K15" s="1"/>
      <c r="L15" s="1"/>
      <c r="M15" s="1"/>
    </row>
    <row r="16" spans="1:13" ht="27.6" x14ac:dyDescent="0.3">
      <c r="A16" s="16" t="s">
        <v>24</v>
      </c>
      <c r="B16" s="5" t="s">
        <v>25</v>
      </c>
      <c r="C16" s="4" t="s">
        <v>9</v>
      </c>
      <c r="D16" s="52">
        <v>6144</v>
      </c>
      <c r="E16" s="3"/>
      <c r="F16" s="60">
        <f t="shared" si="0"/>
        <v>0</v>
      </c>
      <c r="G16" s="66">
        <f t="shared" si="1"/>
        <v>0</v>
      </c>
      <c r="H16" s="1"/>
      <c r="I16" s="1"/>
      <c r="J16" s="1"/>
      <c r="K16" s="1"/>
      <c r="L16" s="1"/>
      <c r="M16" s="1"/>
    </row>
    <row r="17" spans="1:13" ht="27.6" x14ac:dyDescent="0.3">
      <c r="A17" s="16" t="s">
        <v>26</v>
      </c>
      <c r="B17" s="3" t="s">
        <v>27</v>
      </c>
      <c r="C17" s="4" t="s">
        <v>9</v>
      </c>
      <c r="D17" s="52">
        <v>3216</v>
      </c>
      <c r="E17" s="3"/>
      <c r="F17" s="60">
        <f t="shared" si="0"/>
        <v>0</v>
      </c>
      <c r="G17" s="66">
        <f t="shared" si="1"/>
        <v>0</v>
      </c>
      <c r="H17" s="1"/>
      <c r="I17" s="1"/>
      <c r="J17" s="1"/>
      <c r="K17" s="1"/>
      <c r="L17" s="1"/>
      <c r="M17" s="1"/>
    </row>
    <row r="18" spans="1:13" ht="27.6" x14ac:dyDescent="0.3">
      <c r="A18" s="16" t="s">
        <v>28</v>
      </c>
      <c r="B18" s="3" t="s">
        <v>29</v>
      </c>
      <c r="C18" s="4" t="s">
        <v>79</v>
      </c>
      <c r="D18" s="52">
        <v>14256</v>
      </c>
      <c r="E18" s="3"/>
      <c r="F18" s="60">
        <f t="shared" si="0"/>
        <v>0</v>
      </c>
      <c r="G18" s="66">
        <f t="shared" si="1"/>
        <v>0</v>
      </c>
      <c r="H18" s="1"/>
      <c r="I18" s="1"/>
      <c r="J18" s="1"/>
      <c r="K18" s="1"/>
      <c r="L18" s="1"/>
      <c r="M18" s="1"/>
    </row>
    <row r="19" spans="1:13" ht="27.6" x14ac:dyDescent="0.3">
      <c r="A19" s="16" t="s">
        <v>30</v>
      </c>
      <c r="B19" s="5" t="s">
        <v>31</v>
      </c>
      <c r="C19" s="4" t="s">
        <v>79</v>
      </c>
      <c r="D19" s="52">
        <v>18240</v>
      </c>
      <c r="E19" s="3"/>
      <c r="F19" s="60">
        <f t="shared" si="0"/>
        <v>0</v>
      </c>
      <c r="G19" s="66">
        <f t="shared" si="1"/>
        <v>0</v>
      </c>
      <c r="H19" s="1"/>
      <c r="I19" s="1"/>
      <c r="J19" s="1"/>
      <c r="K19" s="1"/>
      <c r="L19" s="1"/>
      <c r="M19" s="1"/>
    </row>
    <row r="20" spans="1:13" ht="27.6" x14ac:dyDescent="0.3">
      <c r="A20" s="16" t="s">
        <v>32</v>
      </c>
      <c r="B20" s="3" t="s">
        <v>33</v>
      </c>
      <c r="C20" s="4" t="s">
        <v>79</v>
      </c>
      <c r="D20" s="52">
        <v>5856</v>
      </c>
      <c r="E20" s="3"/>
      <c r="F20" s="60">
        <f t="shared" si="0"/>
        <v>0</v>
      </c>
      <c r="G20" s="66">
        <f t="shared" si="1"/>
        <v>0</v>
      </c>
      <c r="H20" s="1"/>
      <c r="I20" s="1"/>
      <c r="J20" s="1"/>
      <c r="K20" s="1"/>
      <c r="L20" s="1"/>
      <c r="M20" s="1"/>
    </row>
    <row r="21" spans="1:13" ht="27.6" x14ac:dyDescent="0.3">
      <c r="A21" s="16" t="s">
        <v>34</v>
      </c>
      <c r="B21" s="3" t="s">
        <v>35</v>
      </c>
      <c r="C21" s="4" t="s">
        <v>79</v>
      </c>
      <c r="D21" s="52">
        <v>1104</v>
      </c>
      <c r="E21" s="3"/>
      <c r="F21" s="60">
        <f t="shared" si="0"/>
        <v>0</v>
      </c>
      <c r="G21" s="66">
        <f t="shared" si="1"/>
        <v>0</v>
      </c>
      <c r="H21" s="1"/>
      <c r="I21" s="1"/>
      <c r="J21" s="1"/>
      <c r="K21" s="1"/>
      <c r="L21" s="1"/>
      <c r="M21" s="1"/>
    </row>
    <row r="22" spans="1:13" ht="41.4" x14ac:dyDescent="0.3">
      <c r="A22" s="16" t="s">
        <v>36</v>
      </c>
      <c r="B22" s="5" t="s">
        <v>37</v>
      </c>
      <c r="C22" s="10" t="s">
        <v>38</v>
      </c>
      <c r="D22" s="52">
        <v>48</v>
      </c>
      <c r="E22" s="3"/>
      <c r="F22" s="60">
        <f t="shared" si="0"/>
        <v>0</v>
      </c>
      <c r="G22" s="66">
        <f t="shared" si="1"/>
        <v>0</v>
      </c>
      <c r="H22" s="1"/>
      <c r="I22" s="1"/>
      <c r="J22" s="1"/>
      <c r="K22" s="1"/>
      <c r="L22" s="1"/>
      <c r="M22" s="1"/>
    </row>
    <row r="23" spans="1:13" ht="27.6" x14ac:dyDescent="0.3">
      <c r="A23" s="16" t="s">
        <v>39</v>
      </c>
      <c r="B23" s="5" t="s">
        <v>40</v>
      </c>
      <c r="C23" s="4" t="s">
        <v>79</v>
      </c>
      <c r="D23" s="52">
        <v>17760</v>
      </c>
      <c r="E23" s="3"/>
      <c r="F23" s="60">
        <f t="shared" si="0"/>
        <v>0</v>
      </c>
      <c r="G23" s="66">
        <f t="shared" si="1"/>
        <v>0</v>
      </c>
      <c r="H23" s="1"/>
      <c r="I23" s="1"/>
      <c r="J23" s="1"/>
      <c r="K23" s="1"/>
      <c r="L23" s="1"/>
      <c r="M23" s="1"/>
    </row>
    <row r="24" spans="1:13" x14ac:dyDescent="0.3">
      <c r="A24" s="16" t="s">
        <v>41</v>
      </c>
      <c r="B24" s="3" t="s">
        <v>42</v>
      </c>
      <c r="C24" s="4" t="s">
        <v>79</v>
      </c>
      <c r="D24" s="52">
        <v>3488.16</v>
      </c>
      <c r="E24" s="3"/>
      <c r="F24" s="60">
        <f t="shared" si="0"/>
        <v>0</v>
      </c>
      <c r="G24" s="66">
        <f t="shared" si="1"/>
        <v>0</v>
      </c>
      <c r="H24" s="1"/>
      <c r="I24" s="1"/>
      <c r="J24" s="1"/>
      <c r="K24" s="1"/>
      <c r="L24" s="1"/>
      <c r="M24" s="1"/>
    </row>
    <row r="25" spans="1:13" ht="27.6" x14ac:dyDescent="0.3">
      <c r="A25" s="18" t="s">
        <v>43</v>
      </c>
      <c r="B25" s="5" t="s">
        <v>44</v>
      </c>
      <c r="C25" s="4" t="s">
        <v>79</v>
      </c>
      <c r="D25" s="52">
        <v>10560</v>
      </c>
      <c r="E25" s="3"/>
      <c r="F25" s="60">
        <f t="shared" si="0"/>
        <v>0</v>
      </c>
      <c r="G25" s="66">
        <f t="shared" si="1"/>
        <v>0</v>
      </c>
      <c r="H25" s="1"/>
      <c r="I25" s="1"/>
      <c r="J25" s="1"/>
      <c r="K25" s="1"/>
      <c r="L25" s="1"/>
      <c r="M25" s="1"/>
    </row>
    <row r="26" spans="1:13" ht="27.6" x14ac:dyDescent="0.3">
      <c r="A26" s="18" t="s">
        <v>45</v>
      </c>
      <c r="B26" s="5" t="s">
        <v>46</v>
      </c>
      <c r="C26" s="4" t="s">
        <v>79</v>
      </c>
      <c r="D26" s="52">
        <v>10560</v>
      </c>
      <c r="E26" s="3"/>
      <c r="F26" s="60">
        <f t="shared" si="0"/>
        <v>0</v>
      </c>
      <c r="G26" s="66">
        <f t="shared" si="1"/>
        <v>0</v>
      </c>
      <c r="H26" s="1"/>
      <c r="I26" s="1"/>
      <c r="J26" s="1"/>
      <c r="K26" s="1"/>
      <c r="L26" s="1"/>
      <c r="M26" s="1"/>
    </row>
    <row r="27" spans="1:13" ht="25.5" customHeight="1" x14ac:dyDescent="0.3">
      <c r="A27" s="49" t="s">
        <v>47</v>
      </c>
      <c r="B27" s="104" t="s">
        <v>117</v>
      </c>
      <c r="C27" s="105"/>
      <c r="D27" s="106"/>
      <c r="E27" s="3"/>
      <c r="F27" s="60"/>
      <c r="G27" s="66"/>
      <c r="H27" s="1"/>
      <c r="I27" s="1"/>
      <c r="J27" s="1"/>
      <c r="K27" s="1"/>
      <c r="L27" s="1"/>
      <c r="M27" s="1"/>
    </row>
    <row r="28" spans="1:13" ht="27.6" x14ac:dyDescent="0.3">
      <c r="A28" s="16" t="s">
        <v>48</v>
      </c>
      <c r="B28" s="3" t="s">
        <v>49</v>
      </c>
      <c r="C28" s="12" t="s">
        <v>9</v>
      </c>
      <c r="D28" s="52">
        <v>480</v>
      </c>
      <c r="E28" s="3"/>
      <c r="F28" s="60">
        <f t="shared" si="0"/>
        <v>0</v>
      </c>
      <c r="G28" s="66">
        <f t="shared" si="1"/>
        <v>0</v>
      </c>
      <c r="H28" s="1"/>
      <c r="I28" s="1"/>
      <c r="J28" s="1"/>
      <c r="K28" s="1"/>
      <c r="L28" s="1"/>
      <c r="M28" s="1"/>
    </row>
    <row r="29" spans="1:13" ht="27.6" x14ac:dyDescent="0.3">
      <c r="A29" s="16" t="s">
        <v>50</v>
      </c>
      <c r="B29" s="3" t="s">
        <v>51</v>
      </c>
      <c r="C29" s="12" t="s">
        <v>52</v>
      </c>
      <c r="D29" s="52">
        <v>96</v>
      </c>
      <c r="E29" s="3"/>
      <c r="F29" s="60">
        <f t="shared" si="0"/>
        <v>0</v>
      </c>
      <c r="G29" s="66">
        <f t="shared" si="1"/>
        <v>0</v>
      </c>
      <c r="H29" s="1"/>
      <c r="I29" s="1"/>
      <c r="J29" s="1"/>
      <c r="K29" s="1"/>
      <c r="L29" s="1"/>
      <c r="M29" s="1"/>
    </row>
    <row r="30" spans="1:13" ht="27.6" x14ac:dyDescent="0.3">
      <c r="A30" s="16" t="s">
        <v>53</v>
      </c>
      <c r="B30" s="3" t="s">
        <v>54</v>
      </c>
      <c r="C30" s="12" t="s">
        <v>9</v>
      </c>
      <c r="D30" s="52">
        <v>480</v>
      </c>
      <c r="E30" s="3"/>
      <c r="F30" s="60">
        <f t="shared" si="0"/>
        <v>0</v>
      </c>
      <c r="G30" s="66">
        <f t="shared" si="1"/>
        <v>0</v>
      </c>
      <c r="H30" s="1"/>
      <c r="I30" s="1"/>
      <c r="J30" s="1"/>
      <c r="K30" s="1"/>
      <c r="L30" s="1"/>
      <c r="M30" s="1"/>
    </row>
    <row r="31" spans="1:13" ht="27.6" x14ac:dyDescent="0.3">
      <c r="A31" s="16" t="s">
        <v>55</v>
      </c>
      <c r="B31" s="3" t="s">
        <v>56</v>
      </c>
      <c r="C31" s="12" t="s">
        <v>52</v>
      </c>
      <c r="D31" s="52">
        <v>384</v>
      </c>
      <c r="E31" s="3"/>
      <c r="F31" s="60">
        <f t="shared" si="0"/>
        <v>0</v>
      </c>
      <c r="G31" s="66">
        <f t="shared" si="1"/>
        <v>0</v>
      </c>
      <c r="H31" s="1"/>
      <c r="I31" s="1"/>
      <c r="J31" s="1"/>
      <c r="K31" s="1"/>
      <c r="L31" s="1"/>
      <c r="M31" s="1"/>
    </row>
    <row r="32" spans="1:13" ht="27.6" x14ac:dyDescent="0.3">
      <c r="A32" s="16" t="s">
        <v>57</v>
      </c>
      <c r="B32" s="3" t="s">
        <v>58</v>
      </c>
      <c r="C32" s="12" t="s">
        <v>59</v>
      </c>
      <c r="D32" s="52">
        <v>240</v>
      </c>
      <c r="E32" s="3"/>
      <c r="F32" s="60">
        <f t="shared" si="0"/>
        <v>0</v>
      </c>
      <c r="G32" s="66">
        <f t="shared" si="1"/>
        <v>0</v>
      </c>
      <c r="H32" s="1"/>
      <c r="I32" s="1"/>
      <c r="J32" s="1"/>
      <c r="K32" s="1"/>
      <c r="L32" s="1"/>
      <c r="M32" s="1"/>
    </row>
    <row r="33" spans="1:13" ht="27.6" x14ac:dyDescent="0.3">
      <c r="A33" s="16" t="s">
        <v>60</v>
      </c>
      <c r="B33" s="3" t="s">
        <v>61</v>
      </c>
      <c r="C33" s="9" t="s">
        <v>62</v>
      </c>
      <c r="D33" s="52">
        <v>192</v>
      </c>
      <c r="E33" s="3"/>
      <c r="F33" s="60">
        <f t="shared" si="0"/>
        <v>0</v>
      </c>
      <c r="G33" s="66">
        <f t="shared" si="1"/>
        <v>0</v>
      </c>
      <c r="H33" s="1"/>
      <c r="I33" s="1"/>
      <c r="J33" s="1"/>
      <c r="K33" s="1"/>
      <c r="L33" s="1"/>
      <c r="M33" s="1"/>
    </row>
    <row r="34" spans="1:13" ht="27.6" x14ac:dyDescent="0.3">
      <c r="A34" s="16" t="s">
        <v>63</v>
      </c>
      <c r="B34" s="3" t="s">
        <v>139</v>
      </c>
      <c r="C34" s="9" t="s">
        <v>9</v>
      </c>
      <c r="D34" s="52">
        <v>10560</v>
      </c>
      <c r="E34" s="3"/>
      <c r="F34" s="60">
        <f t="shared" si="0"/>
        <v>0</v>
      </c>
      <c r="G34" s="66">
        <f t="shared" si="1"/>
        <v>0</v>
      </c>
      <c r="H34" s="1"/>
      <c r="I34" s="1"/>
      <c r="J34" s="1"/>
      <c r="K34" s="1"/>
      <c r="L34" s="1"/>
      <c r="M34" s="1"/>
    </row>
    <row r="35" spans="1:13" ht="30" customHeight="1" x14ac:dyDescent="0.3">
      <c r="A35" s="16" t="s">
        <v>64</v>
      </c>
      <c r="B35" s="92" t="s">
        <v>131</v>
      </c>
      <c r="C35" s="93" t="s">
        <v>38</v>
      </c>
      <c r="D35" s="94">
        <v>24000</v>
      </c>
      <c r="E35" s="78"/>
      <c r="F35" s="79">
        <f t="shared" si="0"/>
        <v>0</v>
      </c>
      <c r="G35" s="80">
        <f t="shared" si="1"/>
        <v>0</v>
      </c>
      <c r="H35" s="1"/>
      <c r="I35" s="1"/>
      <c r="J35" s="1"/>
      <c r="K35" s="1"/>
      <c r="L35" s="1"/>
      <c r="M35" s="1"/>
    </row>
    <row r="36" spans="1:13" ht="27.6" x14ac:dyDescent="0.3">
      <c r="A36" s="16" t="s">
        <v>65</v>
      </c>
      <c r="B36" s="3" t="s">
        <v>133</v>
      </c>
      <c r="C36" s="9" t="s">
        <v>66</v>
      </c>
      <c r="D36" s="52">
        <v>720</v>
      </c>
      <c r="E36" s="3"/>
      <c r="F36" s="60">
        <f t="shared" si="0"/>
        <v>0</v>
      </c>
      <c r="G36" s="66">
        <f t="shared" si="1"/>
        <v>0</v>
      </c>
      <c r="H36" s="1"/>
      <c r="I36" s="1"/>
      <c r="J36" s="1"/>
      <c r="K36" s="1"/>
      <c r="L36" s="1"/>
      <c r="M36" s="1"/>
    </row>
    <row r="37" spans="1:13" ht="27.6" x14ac:dyDescent="0.3">
      <c r="A37" s="16" t="s">
        <v>67</v>
      </c>
      <c r="B37" s="83" t="s">
        <v>132</v>
      </c>
      <c r="C37" s="84" t="s">
        <v>38</v>
      </c>
      <c r="D37" s="52">
        <v>480</v>
      </c>
      <c r="E37" s="83"/>
      <c r="F37" s="85">
        <f t="shared" si="0"/>
        <v>0</v>
      </c>
      <c r="G37" s="86">
        <f t="shared" si="1"/>
        <v>0</v>
      </c>
      <c r="H37" s="1"/>
      <c r="I37" s="1"/>
      <c r="J37" s="1"/>
      <c r="K37" s="1"/>
      <c r="L37" s="1"/>
      <c r="M37" s="1"/>
    </row>
    <row r="38" spans="1:13" ht="27.6" x14ac:dyDescent="0.3">
      <c r="A38" s="16" t="s">
        <v>68</v>
      </c>
      <c r="B38" s="83" t="s">
        <v>134</v>
      </c>
      <c r="C38" s="84" t="s">
        <v>38</v>
      </c>
      <c r="D38" s="52">
        <v>4800</v>
      </c>
      <c r="E38" s="83"/>
      <c r="F38" s="85">
        <f t="shared" si="0"/>
        <v>0</v>
      </c>
      <c r="G38" s="86">
        <f t="shared" si="1"/>
        <v>0</v>
      </c>
      <c r="H38" s="1"/>
      <c r="I38" s="1"/>
      <c r="J38" s="1"/>
      <c r="K38" s="1"/>
      <c r="L38" s="1"/>
      <c r="M38" s="1"/>
    </row>
    <row r="39" spans="1:13" ht="27.6" x14ac:dyDescent="0.3">
      <c r="A39" s="16" t="s">
        <v>69</v>
      </c>
      <c r="B39" s="5" t="s">
        <v>70</v>
      </c>
      <c r="C39" s="87" t="s">
        <v>59</v>
      </c>
      <c r="D39" s="52">
        <v>1920</v>
      </c>
      <c r="E39" s="83"/>
      <c r="F39" s="85">
        <f t="shared" si="0"/>
        <v>0</v>
      </c>
      <c r="G39" s="86">
        <f t="shared" si="1"/>
        <v>0</v>
      </c>
      <c r="H39" s="1"/>
      <c r="I39" s="1"/>
      <c r="J39" s="1"/>
      <c r="K39" s="1"/>
      <c r="L39" s="1"/>
      <c r="M39" s="1"/>
    </row>
    <row r="40" spans="1:13" ht="27.6" x14ac:dyDescent="0.3">
      <c r="A40" s="16" t="s">
        <v>71</v>
      </c>
      <c r="B40" s="83" t="s">
        <v>135</v>
      </c>
      <c r="C40" s="87" t="s">
        <v>72</v>
      </c>
      <c r="D40" s="52">
        <v>48</v>
      </c>
      <c r="E40" s="83"/>
      <c r="F40" s="85">
        <f t="shared" si="0"/>
        <v>0</v>
      </c>
      <c r="G40" s="86">
        <f t="shared" si="1"/>
        <v>0</v>
      </c>
      <c r="H40" s="1"/>
      <c r="I40" s="1"/>
      <c r="J40" s="1"/>
      <c r="K40" s="1"/>
      <c r="L40" s="1"/>
      <c r="M40" s="1"/>
    </row>
    <row r="41" spans="1:13" ht="27.6" x14ac:dyDescent="0.3">
      <c r="A41" s="20" t="s">
        <v>73</v>
      </c>
      <c r="B41" s="83" t="s">
        <v>136</v>
      </c>
      <c r="C41" s="4" t="s">
        <v>72</v>
      </c>
      <c r="D41" s="52">
        <v>48</v>
      </c>
      <c r="E41" s="83"/>
      <c r="F41" s="85">
        <f t="shared" si="0"/>
        <v>0</v>
      </c>
      <c r="G41" s="86">
        <f t="shared" si="1"/>
        <v>0</v>
      </c>
      <c r="H41" s="1"/>
      <c r="I41" s="1"/>
      <c r="J41" s="1"/>
      <c r="K41" s="1"/>
      <c r="L41" s="1"/>
      <c r="M41" s="1"/>
    </row>
    <row r="42" spans="1:13" ht="27.6" x14ac:dyDescent="0.3">
      <c r="A42" s="20" t="s">
        <v>74</v>
      </c>
      <c r="B42" s="83" t="s">
        <v>137</v>
      </c>
      <c r="C42" s="87" t="s">
        <v>72</v>
      </c>
      <c r="D42" s="52">
        <v>1</v>
      </c>
      <c r="E42" s="83"/>
      <c r="F42" s="85">
        <f t="shared" si="0"/>
        <v>0</v>
      </c>
      <c r="G42" s="86">
        <f t="shared" si="1"/>
        <v>0</v>
      </c>
      <c r="H42" s="1"/>
      <c r="I42" s="1"/>
      <c r="J42" s="1"/>
      <c r="K42" s="1"/>
      <c r="L42" s="1"/>
      <c r="M42" s="1"/>
    </row>
    <row r="43" spans="1:13" ht="28.2" thickBot="1" x14ac:dyDescent="0.35">
      <c r="A43" s="21" t="s">
        <v>75</v>
      </c>
      <c r="B43" s="81" t="s">
        <v>138</v>
      </c>
      <c r="C43" s="88" t="s">
        <v>38</v>
      </c>
      <c r="D43" s="53">
        <v>1</v>
      </c>
      <c r="E43" s="89"/>
      <c r="F43" s="90">
        <f t="shared" si="0"/>
        <v>0</v>
      </c>
      <c r="G43" s="91">
        <f t="shared" si="1"/>
        <v>0</v>
      </c>
      <c r="H43" s="1"/>
      <c r="I43" s="1"/>
      <c r="J43" s="1"/>
      <c r="K43" s="1"/>
      <c r="L43" s="1"/>
      <c r="M43" s="1"/>
    </row>
    <row r="44" spans="1:13" ht="15" thickBot="1" x14ac:dyDescent="0.35">
      <c r="A44" s="99" t="s">
        <v>76</v>
      </c>
      <c r="B44" s="100"/>
      <c r="C44" s="47"/>
      <c r="D44" s="47"/>
      <c r="E44" s="63"/>
      <c r="F44" s="64">
        <f>SUM(F5:F43)</f>
        <v>0</v>
      </c>
      <c r="G44" s="58">
        <f t="shared" si="1"/>
        <v>0</v>
      </c>
      <c r="H44" s="1"/>
      <c r="I44" s="1"/>
      <c r="J44" s="1"/>
      <c r="K44" s="1"/>
      <c r="L44" s="1"/>
      <c r="M44" s="1"/>
    </row>
    <row r="45" spans="1:13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5" thickBot="1" x14ac:dyDescent="0.35">
      <c r="A46" s="43"/>
      <c r="B46" s="43"/>
      <c r="C46" s="43"/>
      <c r="D46" s="6"/>
      <c r="E46" s="6"/>
      <c r="F46" s="6"/>
      <c r="G46" s="6"/>
      <c r="H46" s="1"/>
      <c r="I46" s="1"/>
      <c r="J46" s="1"/>
      <c r="K46" s="1"/>
      <c r="L46" s="1"/>
      <c r="M46" s="1"/>
    </row>
    <row r="47" spans="1:13" ht="28.2" thickBot="1" x14ac:dyDescent="0.35">
      <c r="A47" s="68" t="s">
        <v>118</v>
      </c>
      <c r="B47" s="77" t="s">
        <v>129</v>
      </c>
      <c r="C47" s="61" t="s">
        <v>0</v>
      </c>
      <c r="D47" s="35" t="s">
        <v>123</v>
      </c>
      <c r="E47" s="36" t="s">
        <v>124</v>
      </c>
      <c r="F47" s="36" t="s">
        <v>125</v>
      </c>
      <c r="G47" s="35" t="s">
        <v>126</v>
      </c>
      <c r="H47" s="1"/>
      <c r="I47" s="1"/>
      <c r="J47" s="1"/>
      <c r="K47" s="1"/>
      <c r="L47" s="1"/>
      <c r="M47" s="1"/>
    </row>
    <row r="48" spans="1:13" ht="41.4" x14ac:dyDescent="0.3">
      <c r="A48" s="44" t="s">
        <v>77</v>
      </c>
      <c r="B48" s="82" t="s">
        <v>78</v>
      </c>
      <c r="C48" s="45" t="s">
        <v>79</v>
      </c>
      <c r="D48" s="51">
        <v>15000</v>
      </c>
      <c r="E48" s="26"/>
      <c r="F48" s="54">
        <f>SUM(D48)*E48</f>
        <v>0</v>
      </c>
      <c r="G48" s="59">
        <f>SUM(F48)*1.2</f>
        <v>0</v>
      </c>
      <c r="H48" s="1"/>
      <c r="I48" s="1"/>
      <c r="J48" s="1"/>
      <c r="K48" s="1"/>
      <c r="L48" s="1"/>
      <c r="M48" s="1"/>
    </row>
    <row r="49" spans="1:14" ht="28.2" thickBot="1" x14ac:dyDescent="0.35">
      <c r="A49" s="70" t="s">
        <v>80</v>
      </c>
      <c r="B49" s="81" t="s">
        <v>81</v>
      </c>
      <c r="C49" s="13" t="s">
        <v>79</v>
      </c>
      <c r="D49" s="53">
        <v>4160</v>
      </c>
      <c r="E49" s="48"/>
      <c r="F49" s="56">
        <f>SUM(D49)*E49</f>
        <v>0</v>
      </c>
      <c r="G49" s="67">
        <f>SUM(F49)*1.2</f>
        <v>0</v>
      </c>
      <c r="H49" s="1"/>
      <c r="I49" s="1"/>
      <c r="J49" s="1"/>
      <c r="K49" s="1"/>
      <c r="L49" s="1"/>
      <c r="M49" s="1"/>
    </row>
    <row r="50" spans="1:14" ht="15" thickBot="1" x14ac:dyDescent="0.35">
      <c r="A50" s="46" t="s">
        <v>82</v>
      </c>
      <c r="B50" s="47"/>
      <c r="C50" s="69"/>
      <c r="D50" s="47"/>
      <c r="E50" s="47"/>
      <c r="F50" s="73">
        <f>SUM(F48:F49)</f>
        <v>0</v>
      </c>
      <c r="G50" s="74">
        <f>SUM(G48:G49)</f>
        <v>0</v>
      </c>
      <c r="H50" s="1"/>
      <c r="I50" s="1"/>
      <c r="J50" s="1"/>
      <c r="K50" s="1"/>
      <c r="L50" s="1"/>
      <c r="M50" s="1"/>
    </row>
    <row r="51" spans="1:14" x14ac:dyDescent="0.3">
      <c r="A51" s="6"/>
      <c r="B51" s="6"/>
      <c r="C51" s="7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4" ht="15" thickBot="1" x14ac:dyDescent="0.35">
      <c r="A52" s="43"/>
      <c r="B52" s="43"/>
      <c r="C52" s="41"/>
      <c r="D52" s="6"/>
      <c r="E52" s="6"/>
      <c r="F52" s="6"/>
      <c r="G52" s="6"/>
      <c r="H52" s="1"/>
      <c r="I52" s="1"/>
      <c r="J52" s="1"/>
      <c r="K52" s="1"/>
      <c r="L52" s="1"/>
      <c r="M52" s="1"/>
    </row>
    <row r="53" spans="1:14" ht="28.2" thickBot="1" x14ac:dyDescent="0.35">
      <c r="A53" s="38"/>
      <c r="B53" s="37" t="s">
        <v>83</v>
      </c>
      <c r="C53" s="42" t="s">
        <v>0</v>
      </c>
      <c r="D53" s="33" t="s">
        <v>123</v>
      </c>
      <c r="E53" s="34" t="s">
        <v>124</v>
      </c>
      <c r="F53" s="34" t="s">
        <v>125</v>
      </c>
      <c r="G53" s="33" t="s">
        <v>126</v>
      </c>
      <c r="H53" s="1"/>
      <c r="I53" s="1"/>
      <c r="J53" s="1"/>
      <c r="K53" s="1"/>
      <c r="L53" s="1"/>
      <c r="M53" s="1"/>
    </row>
    <row r="54" spans="1:14" x14ac:dyDescent="0.3">
      <c r="A54" s="19" t="s">
        <v>84</v>
      </c>
      <c r="B54" s="26" t="s">
        <v>85</v>
      </c>
      <c r="C54" s="8" t="s">
        <v>9</v>
      </c>
      <c r="D54" s="51">
        <v>52</v>
      </c>
      <c r="E54" s="26"/>
      <c r="F54" s="54">
        <f>SUM(D54)*E54</f>
        <v>0</v>
      </c>
      <c r="G54" s="59">
        <f>SUM(F54)*1.2</f>
        <v>0</v>
      </c>
      <c r="H54" s="1"/>
      <c r="I54" s="1"/>
      <c r="J54" s="1"/>
      <c r="K54" s="1"/>
      <c r="L54" s="1"/>
      <c r="M54" s="1"/>
    </row>
    <row r="55" spans="1:14" x14ac:dyDescent="0.3">
      <c r="A55" s="16" t="s">
        <v>86</v>
      </c>
      <c r="B55" s="27" t="s">
        <v>87</v>
      </c>
      <c r="C55" s="9" t="s">
        <v>9</v>
      </c>
      <c r="D55" s="52">
        <v>60</v>
      </c>
      <c r="E55" s="3"/>
      <c r="F55" s="55">
        <f t="shared" ref="F55:F69" si="2">SUM(D55)*E55</f>
        <v>0</v>
      </c>
      <c r="G55" s="66">
        <f t="shared" ref="G55:G70" si="3">SUM(F55)*1.2</f>
        <v>0</v>
      </c>
      <c r="H55" s="1"/>
      <c r="I55" s="1"/>
      <c r="J55" s="1"/>
      <c r="K55" s="1"/>
      <c r="L55" s="1"/>
      <c r="M55" s="1"/>
      <c r="N55" s="76"/>
    </row>
    <row r="56" spans="1:14" x14ac:dyDescent="0.3">
      <c r="A56" s="16" t="s">
        <v>88</v>
      </c>
      <c r="B56" s="28" t="s">
        <v>119</v>
      </c>
      <c r="C56" s="9" t="s">
        <v>9</v>
      </c>
      <c r="D56" s="52">
        <v>60</v>
      </c>
      <c r="E56" s="3"/>
      <c r="F56" s="55">
        <f t="shared" si="2"/>
        <v>0</v>
      </c>
      <c r="G56" s="66">
        <f t="shared" si="3"/>
        <v>0</v>
      </c>
      <c r="H56" s="1"/>
      <c r="I56" s="1"/>
      <c r="J56" s="1"/>
      <c r="K56" s="1"/>
      <c r="L56" s="1"/>
      <c r="M56" s="1"/>
    </row>
    <row r="57" spans="1:14" x14ac:dyDescent="0.3">
      <c r="A57" s="16" t="s">
        <v>89</v>
      </c>
      <c r="B57" s="27" t="s">
        <v>90</v>
      </c>
      <c r="C57" s="9" t="s">
        <v>9</v>
      </c>
      <c r="D57" s="52">
        <v>40</v>
      </c>
      <c r="E57" s="3"/>
      <c r="F57" s="55">
        <f t="shared" si="2"/>
        <v>0</v>
      </c>
      <c r="G57" s="66">
        <f t="shared" si="3"/>
        <v>0</v>
      </c>
      <c r="H57" s="1"/>
      <c r="I57" s="1"/>
      <c r="J57" s="1"/>
      <c r="K57" s="1"/>
      <c r="L57" s="1"/>
      <c r="M57" s="1"/>
    </row>
    <row r="58" spans="1:14" x14ac:dyDescent="0.3">
      <c r="A58" s="16" t="s">
        <v>91</v>
      </c>
      <c r="B58" s="27" t="s">
        <v>92</v>
      </c>
      <c r="C58" s="9" t="s">
        <v>9</v>
      </c>
      <c r="D58" s="52">
        <v>60</v>
      </c>
      <c r="E58" s="3"/>
      <c r="F58" s="55">
        <f t="shared" si="2"/>
        <v>0</v>
      </c>
      <c r="G58" s="66">
        <f t="shared" si="3"/>
        <v>0</v>
      </c>
      <c r="H58" s="1"/>
      <c r="I58" s="1"/>
      <c r="J58" s="1"/>
      <c r="K58" s="1"/>
      <c r="L58" s="1"/>
      <c r="M58" s="1"/>
    </row>
    <row r="59" spans="1:14" x14ac:dyDescent="0.3">
      <c r="A59" s="16" t="s">
        <v>93</v>
      </c>
      <c r="B59" s="27" t="s">
        <v>94</v>
      </c>
      <c r="C59" s="9" t="s">
        <v>9</v>
      </c>
      <c r="D59" s="52">
        <v>12</v>
      </c>
      <c r="E59" s="3"/>
      <c r="F59" s="55">
        <f t="shared" si="2"/>
        <v>0</v>
      </c>
      <c r="G59" s="66">
        <f t="shared" si="3"/>
        <v>0</v>
      </c>
      <c r="H59" s="1"/>
      <c r="I59" s="1"/>
      <c r="J59" s="1"/>
      <c r="K59" s="1"/>
      <c r="L59" s="1"/>
      <c r="M59" s="1"/>
    </row>
    <row r="60" spans="1:14" ht="15.6" x14ac:dyDescent="0.3">
      <c r="A60" s="16" t="s">
        <v>95</v>
      </c>
      <c r="B60" s="27" t="s">
        <v>96</v>
      </c>
      <c r="C60" s="9" t="s">
        <v>120</v>
      </c>
      <c r="D60" s="95">
        <v>2000</v>
      </c>
      <c r="E60" s="3"/>
      <c r="F60" s="55">
        <f t="shared" si="2"/>
        <v>0</v>
      </c>
      <c r="G60" s="66">
        <f t="shared" si="3"/>
        <v>0</v>
      </c>
      <c r="H60" s="1"/>
      <c r="I60" s="1"/>
      <c r="J60" s="1"/>
      <c r="K60" s="1"/>
      <c r="L60" s="1"/>
      <c r="M60" s="1"/>
    </row>
    <row r="61" spans="1:14" x14ac:dyDescent="0.3">
      <c r="A61" s="16" t="s">
        <v>97</v>
      </c>
      <c r="B61" s="27" t="s">
        <v>98</v>
      </c>
      <c r="C61" s="12" t="s">
        <v>9</v>
      </c>
      <c r="D61" s="52">
        <v>135</v>
      </c>
      <c r="E61" s="3"/>
      <c r="F61" s="55">
        <f t="shared" si="2"/>
        <v>0</v>
      </c>
      <c r="G61" s="66">
        <f t="shared" si="3"/>
        <v>0</v>
      </c>
      <c r="H61" s="1"/>
      <c r="I61" s="1"/>
      <c r="J61" s="1"/>
      <c r="K61" s="1"/>
      <c r="L61" s="1"/>
      <c r="M61" s="1"/>
    </row>
    <row r="62" spans="1:14" x14ac:dyDescent="0.3">
      <c r="A62" s="16" t="s">
        <v>99</v>
      </c>
      <c r="B62" s="27" t="s">
        <v>100</v>
      </c>
      <c r="C62" s="12" t="s">
        <v>9</v>
      </c>
      <c r="D62" s="52">
        <v>170</v>
      </c>
      <c r="E62" s="3"/>
      <c r="F62" s="55">
        <f t="shared" si="2"/>
        <v>0</v>
      </c>
      <c r="G62" s="66">
        <f t="shared" si="3"/>
        <v>0</v>
      </c>
      <c r="H62" s="1"/>
      <c r="I62" s="1"/>
      <c r="J62" s="1"/>
      <c r="K62" s="1"/>
      <c r="L62" s="1"/>
      <c r="M62" s="1"/>
    </row>
    <row r="63" spans="1:14" x14ac:dyDescent="0.3">
      <c r="A63" s="22" t="s">
        <v>101</v>
      </c>
      <c r="B63" s="27" t="s">
        <v>102</v>
      </c>
      <c r="C63" s="12" t="s">
        <v>9</v>
      </c>
      <c r="D63" s="52">
        <v>120</v>
      </c>
      <c r="E63" s="3"/>
      <c r="F63" s="55">
        <f t="shared" si="2"/>
        <v>0</v>
      </c>
      <c r="G63" s="66">
        <f t="shared" si="3"/>
        <v>0</v>
      </c>
      <c r="H63" s="1"/>
      <c r="I63" s="1"/>
      <c r="J63" s="1"/>
      <c r="K63" s="1"/>
      <c r="L63" s="1"/>
      <c r="M63" s="1"/>
    </row>
    <row r="64" spans="1:14" x14ac:dyDescent="0.3">
      <c r="A64" s="16" t="s">
        <v>103</v>
      </c>
      <c r="B64" s="27" t="s">
        <v>104</v>
      </c>
      <c r="C64" s="12" t="s">
        <v>9</v>
      </c>
      <c r="D64" s="52">
        <v>80</v>
      </c>
      <c r="E64" s="3"/>
      <c r="F64" s="55">
        <f t="shared" si="2"/>
        <v>0</v>
      </c>
      <c r="G64" s="66">
        <f t="shared" si="3"/>
        <v>0</v>
      </c>
      <c r="H64" s="1"/>
      <c r="I64" s="1"/>
      <c r="J64" s="1"/>
      <c r="K64" s="1"/>
      <c r="L64" s="1"/>
      <c r="M64" s="1"/>
    </row>
    <row r="65" spans="1:13" ht="15" thickBot="1" x14ac:dyDescent="0.35">
      <c r="A65" s="23" t="s">
        <v>105</v>
      </c>
      <c r="B65" s="29" t="s">
        <v>106</v>
      </c>
      <c r="C65" s="31" t="s">
        <v>9</v>
      </c>
      <c r="D65" s="53">
        <v>40</v>
      </c>
      <c r="E65" s="48"/>
      <c r="F65" s="56">
        <f t="shared" si="2"/>
        <v>0</v>
      </c>
      <c r="G65" s="67">
        <f t="shared" si="3"/>
        <v>0</v>
      </c>
      <c r="H65" s="1"/>
      <c r="I65" s="1"/>
      <c r="J65" s="1"/>
      <c r="K65" s="1"/>
      <c r="L65" s="1"/>
      <c r="M65" s="1"/>
    </row>
    <row r="66" spans="1:13" ht="15.75" customHeight="1" thickBot="1" x14ac:dyDescent="0.35">
      <c r="A66" s="24" t="s">
        <v>107</v>
      </c>
      <c r="B66" s="107" t="s">
        <v>108</v>
      </c>
      <c r="C66" s="108"/>
      <c r="D66" s="109"/>
      <c r="E66" s="39"/>
      <c r="F66" s="57"/>
      <c r="G66" s="71"/>
      <c r="H66" s="1"/>
      <c r="I66" s="1"/>
      <c r="J66" s="1"/>
      <c r="K66" s="1"/>
      <c r="L66" s="1"/>
      <c r="M66" s="1"/>
    </row>
    <row r="67" spans="1:13" ht="27.6" x14ac:dyDescent="0.3">
      <c r="A67" s="19" t="s">
        <v>109</v>
      </c>
      <c r="B67" s="30" t="s">
        <v>110</v>
      </c>
      <c r="C67" s="11" t="s">
        <v>121</v>
      </c>
      <c r="D67" s="51">
        <v>6000</v>
      </c>
      <c r="E67" s="26"/>
      <c r="F67" s="54">
        <f t="shared" si="2"/>
        <v>0</v>
      </c>
      <c r="G67" s="59">
        <f t="shared" si="3"/>
        <v>0</v>
      </c>
      <c r="H67" s="1"/>
      <c r="I67" s="1"/>
      <c r="J67" s="1"/>
      <c r="K67" s="1"/>
      <c r="L67" s="1"/>
      <c r="M67" s="1"/>
    </row>
    <row r="68" spans="1:13" ht="27.6" x14ac:dyDescent="0.3">
      <c r="A68" s="16" t="s">
        <v>111</v>
      </c>
      <c r="B68" s="3" t="s">
        <v>112</v>
      </c>
      <c r="C68" s="12" t="s">
        <v>121</v>
      </c>
      <c r="D68" s="52">
        <v>4000</v>
      </c>
      <c r="E68" s="3"/>
      <c r="F68" s="55">
        <f t="shared" si="2"/>
        <v>0</v>
      </c>
      <c r="G68" s="66">
        <f t="shared" si="3"/>
        <v>0</v>
      </c>
      <c r="H68" s="1"/>
      <c r="I68" s="1"/>
      <c r="J68" s="1"/>
      <c r="K68" s="1"/>
      <c r="L68" s="1"/>
      <c r="M68" s="1"/>
    </row>
    <row r="69" spans="1:13" ht="28.2" thickBot="1" x14ac:dyDescent="0.35">
      <c r="A69" s="25" t="s">
        <v>113</v>
      </c>
      <c r="B69" s="72" t="s">
        <v>114</v>
      </c>
      <c r="C69" s="32" t="s">
        <v>9</v>
      </c>
      <c r="D69" s="53">
        <v>192</v>
      </c>
      <c r="E69" s="48"/>
      <c r="F69" s="56">
        <f t="shared" si="2"/>
        <v>0</v>
      </c>
      <c r="G69" s="67">
        <f t="shared" si="3"/>
        <v>0</v>
      </c>
      <c r="H69" s="1"/>
      <c r="I69" s="1"/>
      <c r="J69" s="1"/>
      <c r="K69" s="1"/>
      <c r="L69" s="1"/>
      <c r="M69" s="1"/>
    </row>
    <row r="70" spans="1:13" ht="15" thickBot="1" x14ac:dyDescent="0.35">
      <c r="A70" s="96" t="s">
        <v>115</v>
      </c>
      <c r="B70" s="97"/>
      <c r="C70" s="98"/>
      <c r="D70" s="40"/>
      <c r="E70" s="39"/>
      <c r="F70" s="57">
        <f>SUM(F54:F69)</f>
        <v>0</v>
      </c>
      <c r="G70" s="71">
        <f t="shared" si="3"/>
        <v>0</v>
      </c>
      <c r="H70" s="1"/>
      <c r="I70" s="1"/>
      <c r="J70" s="1"/>
      <c r="K70" s="1"/>
      <c r="L70" s="1"/>
      <c r="M70" s="1"/>
    </row>
    <row r="71" spans="1:13" ht="15" thickBo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5" thickBot="1" x14ac:dyDescent="0.35">
      <c r="A72" s="96" t="s">
        <v>116</v>
      </c>
      <c r="B72" s="97"/>
      <c r="C72" s="98"/>
      <c r="D72" s="50"/>
      <c r="E72" s="50"/>
      <c r="F72" s="58">
        <f>SUM(F70)+F50+F44</f>
        <v>0</v>
      </c>
      <c r="G72" s="75">
        <f>SUM(F72)*1.2</f>
        <v>0</v>
      </c>
      <c r="H72" s="1"/>
      <c r="I72" s="1"/>
      <c r="J72" s="1"/>
      <c r="K72" s="1"/>
      <c r="L72" s="1"/>
      <c r="M72" s="1"/>
    </row>
  </sheetData>
  <mergeCells count="7">
    <mergeCell ref="A72:C72"/>
    <mergeCell ref="A44:B44"/>
    <mergeCell ref="A2:G2"/>
    <mergeCell ref="B27:D27"/>
    <mergeCell ref="B66:D66"/>
    <mergeCell ref="A3:G3"/>
    <mergeCell ref="A70:C70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Hubíková</dc:creator>
  <cp:lastModifiedBy>Milan Varga</cp:lastModifiedBy>
  <cp:lastPrinted>2024-07-15T10:06:08Z</cp:lastPrinted>
  <dcterms:created xsi:type="dcterms:W3CDTF">2023-11-20T07:15:57Z</dcterms:created>
  <dcterms:modified xsi:type="dcterms:W3CDTF">2024-08-06T12:15:06Z</dcterms:modified>
</cp:coreProperties>
</file>