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vajdlenkova\Desktop\VO\Upratovacie služby\2024\BA-TT\Final\"/>
    </mc:Choice>
  </mc:AlternateContent>
  <bookViews>
    <workbookView xWindow="0" yWindow="0" windowWidth="28800" windowHeight="117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7" i="1" l="1"/>
  <c r="A29" i="1" s="1"/>
  <c r="A31" i="1" s="1"/>
  <c r="A33" i="1" s="1"/>
  <c r="A35" i="1" s="1"/>
  <c r="A37" i="1" s="1"/>
  <c r="A39" i="1" s="1"/>
  <c r="E21" i="1" l="1"/>
  <c r="E42" i="1"/>
  <c r="E41" i="1"/>
  <c r="E22" i="1"/>
  <c r="D44" i="1"/>
  <c r="D43" i="1"/>
  <c r="D23" i="1"/>
  <c r="D24" i="1"/>
  <c r="F39" i="1" l="1"/>
  <c r="G39" i="1" s="1"/>
  <c r="F37" i="1"/>
  <c r="G37" i="1" s="1"/>
  <c r="F35" i="1"/>
  <c r="G35" i="1" s="1"/>
  <c r="F33" i="1"/>
  <c r="G33" i="1" s="1"/>
  <c r="F31" i="1"/>
  <c r="G31" i="1" s="1"/>
  <c r="F29" i="1"/>
  <c r="G29" i="1" s="1"/>
  <c r="F19" i="1"/>
  <c r="G19" i="1" s="1"/>
  <c r="F17" i="1"/>
  <c r="G17" i="1" s="1"/>
  <c r="F15" i="1"/>
  <c r="G15" i="1" s="1"/>
  <c r="F13" i="1"/>
  <c r="G13" i="1" s="1"/>
  <c r="F11" i="1"/>
  <c r="G11" i="1" l="1"/>
  <c r="F28" i="1"/>
  <c r="F44" i="1" s="1"/>
  <c r="G44" i="1" s="1"/>
  <c r="F27" i="1"/>
  <c r="F43" i="1" s="1"/>
  <c r="G43" i="1" s="1"/>
  <c r="A7" i="1"/>
  <c r="A9" i="1" s="1"/>
  <c r="A11" i="1" s="1"/>
  <c r="G27" i="1" l="1"/>
  <c r="A13" i="1"/>
  <c r="A15" i="1" s="1"/>
  <c r="A17" i="1" s="1"/>
  <c r="A19" i="1" s="1"/>
  <c r="G28" i="1"/>
  <c r="G45" i="1" l="1"/>
  <c r="F5" i="1"/>
  <c r="G5" i="1" l="1"/>
  <c r="F6" i="1"/>
  <c r="F7" i="1"/>
  <c r="F8" i="1"/>
  <c r="G8" i="1" s="1"/>
  <c r="F9" i="1"/>
  <c r="G9" i="1" s="1"/>
  <c r="F10" i="1"/>
  <c r="F23" i="1" l="1"/>
  <c r="F24" i="1"/>
  <c r="G7" i="1"/>
  <c r="G10" i="1"/>
  <c r="G6" i="1"/>
  <c r="G25" i="1" s="1"/>
  <c r="F48" i="1" l="1"/>
  <c r="G48" i="1" s="1"/>
  <c r="G24" i="1"/>
  <c r="F47" i="1"/>
  <c r="G47" i="1" s="1"/>
  <c r="G23" i="1"/>
  <c r="G49" i="1" l="1"/>
  <c r="G50" i="1" s="1"/>
  <c r="G51" i="1" s="1"/>
</calcChain>
</file>

<file path=xl/sharedStrings.xml><?xml version="1.0" encoding="utf-8"?>
<sst xmlns="http://schemas.openxmlformats.org/spreadsheetml/2006/main" count="74" uniqueCount="39">
  <si>
    <t xml:space="preserve">Užívaná plocha </t>
  </si>
  <si>
    <t>IN</t>
  </si>
  <si>
    <t>EX</t>
  </si>
  <si>
    <t>BRATISLAVSKÝ KRAJ</t>
  </si>
  <si>
    <t>Interiér (IN)</t>
  </si>
  <si>
    <t>Exteriér (EX)</t>
  </si>
  <si>
    <t>Moyzesova 2, Pezinok</t>
  </si>
  <si>
    <t>Bernolákova 1/A,  Malacky</t>
  </si>
  <si>
    <t>Brezová 2, Senec</t>
  </si>
  <si>
    <t>DPH v EUR</t>
  </si>
  <si>
    <t>Cena za položku za mesiac v EUR 
bez DPH</t>
  </si>
  <si>
    <t>Spolu Bratislavský kraj v EUR bez DPH</t>
  </si>
  <si>
    <t xml:space="preserve">Príloha č. 4 zmluvy </t>
  </si>
  <si>
    <t xml:space="preserve"> </t>
  </si>
  <si>
    <t xml:space="preserve">Cena pravidelných upratovacích a čistiacich služieb </t>
  </si>
  <si>
    <t>Cena za položku za 24 mesiacov
v EUR bez DPH</t>
  </si>
  <si>
    <t xml:space="preserve">  Počet m²</t>
  </si>
  <si>
    <t>Panónska cesta 2, BA</t>
  </si>
  <si>
    <t>Mamateyova 17, BA</t>
  </si>
  <si>
    <t>Ondavská 3, BA</t>
  </si>
  <si>
    <t>Cena za 1 m²/mesiac
v EUR         bez DPH</t>
  </si>
  <si>
    <t>Halenárska 22, Trnava</t>
  </si>
  <si>
    <t>SNP č.10, Hlohovec</t>
  </si>
  <si>
    <t>Hlavná 32, Dunajská Streda</t>
  </si>
  <si>
    <t>Kpt. Nálepku 727/13, Galanta</t>
  </si>
  <si>
    <t>Štefánikova 698/7, Senica</t>
  </si>
  <si>
    <t>Pivovarská 4, Skalica</t>
  </si>
  <si>
    <t>TRNAVSKÝ KRAJ</t>
  </si>
  <si>
    <t>Interiér (IN) spolu</t>
  </si>
  <si>
    <t>Exteriér (EX) spolu</t>
  </si>
  <si>
    <t>Spolu Bratislavský a Trnavský kraj v EUR bez DPH za 24 mesiacov</t>
  </si>
  <si>
    <t>Spolu Bratislavský a Trnavský kraj  v EUR s DPH za 24 mesiacov</t>
  </si>
  <si>
    <t>Spolu Trnavský kraj v EUR bez DPH</t>
  </si>
  <si>
    <t xml:space="preserve">Mlynské Nivy 5A, BA </t>
  </si>
  <si>
    <t>Lamačská cesta 1/C, Tesco Lamač, BA</t>
  </si>
  <si>
    <t>Staničná 27, Piešťany</t>
  </si>
  <si>
    <t xml:space="preserve">OBJEKTY VšZP </t>
  </si>
  <si>
    <t>V prípade, že poskytovateľ nie je platiteľom DPH, uvedie celkovú cenu za plnenie a informáciu, že nie je platiteľom DPH.</t>
  </si>
  <si>
    <t xml:space="preserve">priemerná cena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</si>
</sst>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b/>
      <sz val="9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2"/>
      <color theme="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7F3F2"/>
        <bgColor indexed="64"/>
      </patternFill>
    </fill>
    <fill>
      <patternFill patternType="darkUp">
        <bgColor rgb="FFC8C8C8"/>
      </patternFill>
    </fill>
    <fill>
      <patternFill patternType="solid">
        <fgColor rgb="FF64B4B4"/>
        <bgColor indexed="64"/>
      </patternFill>
    </fill>
    <fill>
      <patternFill patternType="solid">
        <fgColor rgb="FF008787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6" tint="0.59999389629810485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0" fillId="0" borderId="0" xfId="0" applyBorder="1" applyAlignment="1" applyProtection="1">
      <protection locked="0"/>
    </xf>
    <xf numFmtId="1" fontId="0" fillId="0" borderId="0" xfId="0" applyNumberFormat="1" applyProtection="1">
      <protection locked="0"/>
    </xf>
    <xf numFmtId="4" fontId="0" fillId="0" borderId="0" xfId="0" applyNumberFormat="1" applyFill="1" applyProtection="1">
      <protection locked="0"/>
    </xf>
    <xf numFmtId="4" fontId="0" fillId="0" borderId="0" xfId="0" applyNumberFormat="1" applyProtection="1"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3" fontId="3" fillId="0" borderId="2" xfId="0" applyNumberFormat="1" applyFont="1" applyFill="1" applyBorder="1" applyAlignment="1" applyProtection="1">
      <alignment horizont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3" fontId="3" fillId="3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/>
      <protection locked="0"/>
    </xf>
    <xf numFmtId="0" fontId="5" fillId="0" borderId="13" xfId="0" applyFont="1" applyFill="1" applyBorder="1" applyAlignment="1" applyProtection="1">
      <alignment horizontal="left"/>
      <protection locked="0"/>
    </xf>
    <xf numFmtId="4" fontId="4" fillId="0" borderId="14" xfId="0" applyNumberFormat="1" applyFont="1" applyFill="1" applyBorder="1" applyProtection="1">
      <protection locked="0"/>
    </xf>
    <xf numFmtId="0" fontId="0" fillId="0" borderId="0" xfId="0" applyFill="1" applyProtection="1">
      <protection locked="0"/>
    </xf>
    <xf numFmtId="1" fontId="6" fillId="5" borderId="2" xfId="0" applyNumberFormat="1" applyFont="1" applyFill="1" applyBorder="1" applyAlignment="1" applyProtection="1">
      <alignment horizontal="left"/>
      <protection locked="0"/>
    </xf>
    <xf numFmtId="0" fontId="6" fillId="6" borderId="21" xfId="0" applyFont="1" applyFill="1" applyBorder="1" applyAlignment="1" applyProtection="1">
      <alignment horizontal="center" vertical="center" wrapText="1"/>
      <protection locked="0"/>
    </xf>
    <xf numFmtId="4" fontId="6" fillId="6" borderId="21" xfId="0" applyNumberFormat="1" applyFont="1" applyFill="1" applyBorder="1" applyAlignment="1" applyProtection="1">
      <alignment horizontal="center" vertical="center" wrapText="1"/>
      <protection locked="0"/>
    </xf>
    <xf numFmtId="4" fontId="6" fillId="6" borderId="22" xfId="0" applyNumberFormat="1" applyFont="1" applyFill="1" applyBorder="1" applyAlignment="1" applyProtection="1">
      <alignment horizontal="center" vertical="center" wrapText="1"/>
      <protection locked="0"/>
    </xf>
    <xf numFmtId="164" fontId="8" fillId="4" borderId="2" xfId="0" applyNumberFormat="1" applyFont="1" applyFill="1" applyBorder="1" applyProtection="1">
      <protection locked="0"/>
    </xf>
    <xf numFmtId="3" fontId="7" fillId="5" borderId="2" xfId="0" applyNumberFormat="1" applyFont="1" applyFill="1" applyBorder="1" applyAlignment="1" applyProtection="1">
      <alignment horizontal="center"/>
      <protection locked="0"/>
    </xf>
    <xf numFmtId="4" fontId="4" fillId="6" borderId="12" xfId="0" applyNumberFormat="1" applyFont="1" applyFill="1" applyBorder="1" applyProtection="1">
      <protection locked="0"/>
    </xf>
    <xf numFmtId="0" fontId="3" fillId="3" borderId="24" xfId="0" applyFont="1" applyFill="1" applyBorder="1" applyAlignment="1" applyProtection="1">
      <alignment horizontal="center" vertical="center"/>
      <protection locked="0"/>
    </xf>
    <xf numFmtId="3" fontId="3" fillId="3" borderId="24" xfId="0" applyNumberFormat="1" applyFont="1" applyFill="1" applyBorder="1" applyAlignment="1" applyProtection="1">
      <alignment horizontal="center"/>
      <protection locked="0"/>
    </xf>
    <xf numFmtId="3" fontId="6" fillId="5" borderId="2" xfId="0" applyNumberFormat="1" applyFont="1" applyFill="1" applyBorder="1" applyAlignment="1" applyProtection="1">
      <alignment horizontal="center"/>
      <protection locked="0"/>
    </xf>
    <xf numFmtId="4" fontId="4" fillId="6" borderId="7" xfId="0" applyNumberFormat="1" applyFont="1" applyFill="1" applyBorder="1" applyProtection="1">
      <protection locked="0"/>
    </xf>
    <xf numFmtId="4" fontId="0" fillId="3" borderId="2" xfId="0" applyNumberFormat="1" applyFill="1" applyBorder="1" applyProtection="1">
      <protection hidden="1"/>
    </xf>
    <xf numFmtId="4" fontId="0" fillId="3" borderId="4" xfId="0" applyNumberFormat="1" applyFill="1" applyBorder="1" applyProtection="1">
      <protection hidden="1"/>
    </xf>
    <xf numFmtId="4" fontId="0" fillId="2" borderId="2" xfId="0" applyNumberFormat="1" applyFill="1" applyBorder="1" applyProtection="1">
      <protection hidden="1"/>
    </xf>
    <xf numFmtId="4" fontId="0" fillId="2" borderId="4" xfId="0" applyNumberFormat="1" applyFill="1" applyBorder="1" applyProtection="1">
      <protection hidden="1"/>
    </xf>
    <xf numFmtId="4" fontId="8" fillId="4" borderId="2" xfId="0" applyNumberFormat="1" applyFont="1" applyFill="1" applyBorder="1" applyProtection="1">
      <protection hidden="1"/>
    </xf>
    <xf numFmtId="4" fontId="8" fillId="4" borderId="4" xfId="0" applyNumberFormat="1" applyFont="1" applyFill="1" applyBorder="1" applyProtection="1">
      <protection hidden="1"/>
    </xf>
    <xf numFmtId="4" fontId="0" fillId="3" borderId="24" xfId="0" applyNumberFormat="1" applyFill="1" applyBorder="1" applyProtection="1">
      <protection hidden="1"/>
    </xf>
    <xf numFmtId="4" fontId="0" fillId="3" borderId="25" xfId="0" applyNumberFormat="1" applyFill="1" applyBorder="1" applyProtection="1">
      <protection hidden="1"/>
    </xf>
    <xf numFmtId="4" fontId="0" fillId="0" borderId="2" xfId="0" applyNumberFormat="1" applyFill="1" applyBorder="1" applyProtection="1">
      <protection hidden="1"/>
    </xf>
    <xf numFmtId="4" fontId="0" fillId="0" borderId="4" xfId="0" applyNumberFormat="1" applyFill="1" applyBorder="1" applyProtection="1">
      <protection hidden="1"/>
    </xf>
    <xf numFmtId="4" fontId="5" fillId="5" borderId="2" xfId="0" applyNumberFormat="1" applyFont="1" applyFill="1" applyBorder="1" applyProtection="1">
      <protection hidden="1"/>
    </xf>
    <xf numFmtId="4" fontId="5" fillId="5" borderId="4" xfId="0" applyNumberFormat="1" applyFont="1" applyFill="1" applyBorder="1" applyProtection="1">
      <protection hidden="1"/>
    </xf>
    <xf numFmtId="4" fontId="5" fillId="5" borderId="9" xfId="0" applyNumberFormat="1" applyFont="1" applyFill="1" applyBorder="1" applyProtection="1">
      <protection hidden="1"/>
    </xf>
    <xf numFmtId="4" fontId="5" fillId="5" borderId="10" xfId="0" applyNumberFormat="1" applyFont="1" applyFill="1" applyBorder="1" applyProtection="1">
      <protection hidden="1"/>
    </xf>
    <xf numFmtId="4" fontId="5" fillId="5" borderId="18" xfId="0" applyNumberFormat="1" applyFont="1" applyFill="1" applyBorder="1" applyProtection="1">
      <protection hidden="1"/>
    </xf>
    <xf numFmtId="4" fontId="5" fillId="5" borderId="14" xfId="0" applyNumberFormat="1" applyFont="1" applyFill="1" applyBorder="1" applyProtection="1">
      <protection hidden="1"/>
    </xf>
    <xf numFmtId="4" fontId="10" fillId="7" borderId="10" xfId="0" applyNumberFormat="1" applyFont="1" applyFill="1" applyBorder="1" applyProtection="1">
      <protection hidden="1"/>
    </xf>
    <xf numFmtId="4" fontId="10" fillId="7" borderId="4" xfId="0" applyNumberFormat="1" applyFont="1" applyFill="1" applyBorder="1" applyProtection="1">
      <protection hidden="1"/>
    </xf>
    <xf numFmtId="4" fontId="10" fillId="7" borderId="7" xfId="0" applyNumberFormat="1" applyFont="1" applyFill="1" applyBorder="1" applyProtection="1">
      <protection hidden="1"/>
    </xf>
    <xf numFmtId="4" fontId="0" fillId="3" borderId="2" xfId="0" applyNumberFormat="1" applyFill="1" applyBorder="1" applyProtection="1">
      <protection locked="0"/>
    </xf>
    <xf numFmtId="4" fontId="0" fillId="2" borderId="2" xfId="0" applyNumberFormat="1" applyFill="1" applyBorder="1" applyProtection="1">
      <protection locked="0"/>
    </xf>
    <xf numFmtId="4" fontId="8" fillId="4" borderId="2" xfId="0" applyNumberFormat="1" applyFont="1" applyFill="1" applyBorder="1" applyProtection="1">
      <protection locked="0"/>
    </xf>
    <xf numFmtId="4" fontId="0" fillId="3" borderId="24" xfId="0" applyNumberFormat="1" applyFill="1" applyBorder="1" applyProtection="1">
      <protection locked="0"/>
    </xf>
    <xf numFmtId="4" fontId="0" fillId="0" borderId="2" xfId="0" applyNumberFormat="1" applyFill="1" applyBorder="1" applyProtection="1">
      <protection locked="0"/>
    </xf>
    <xf numFmtId="0" fontId="3" fillId="3" borderId="26" xfId="0" applyFont="1" applyFill="1" applyBorder="1" applyAlignment="1" applyProtection="1">
      <alignment horizontal="center" vertical="center"/>
      <protection locked="0"/>
    </xf>
    <xf numFmtId="0" fontId="3" fillId="3" borderId="27" xfId="0" applyFont="1" applyFill="1" applyBorder="1" applyAlignment="1" applyProtection="1">
      <alignment horizontal="center" vertical="center"/>
      <protection locked="0"/>
    </xf>
    <xf numFmtId="0" fontId="3" fillId="0" borderId="26" xfId="0" applyFont="1" applyFill="1" applyBorder="1" applyAlignment="1" applyProtection="1">
      <alignment horizontal="center" vertical="center"/>
      <protection locked="0"/>
    </xf>
    <xf numFmtId="0" fontId="3" fillId="0" borderId="27" xfId="0" applyFont="1" applyFill="1" applyBorder="1" applyAlignment="1" applyProtection="1">
      <alignment horizontal="center" vertical="center"/>
      <protection locked="0"/>
    </xf>
    <xf numFmtId="0" fontId="6" fillId="6" borderId="11" xfId="0" applyFont="1" applyFill="1" applyBorder="1" applyAlignment="1" applyProtection="1">
      <alignment horizontal="left" vertical="center"/>
      <protection locked="0"/>
    </xf>
    <xf numFmtId="0" fontId="5" fillId="6" borderId="11" xfId="0" applyFont="1" applyFill="1" applyBorder="1" applyAlignment="1" applyProtection="1">
      <alignment horizontal="left"/>
      <protection locked="0"/>
    </xf>
    <xf numFmtId="0" fontId="6" fillId="8" borderId="1" xfId="0" applyFont="1" applyFill="1" applyBorder="1" applyAlignment="1" applyProtection="1">
      <alignment horizontal="center" vertical="center"/>
      <protection locked="0"/>
    </xf>
    <xf numFmtId="0" fontId="6" fillId="8" borderId="2" xfId="0" applyFont="1" applyFill="1" applyBorder="1" applyAlignment="1" applyProtection="1">
      <alignment horizontal="center" vertical="center"/>
      <protection locked="0"/>
    </xf>
    <xf numFmtId="0" fontId="6" fillId="8" borderId="4" xfId="0" applyFont="1" applyFill="1" applyBorder="1" applyAlignment="1" applyProtection="1">
      <alignment horizontal="center" vertical="center"/>
      <protection locked="0"/>
    </xf>
    <xf numFmtId="0" fontId="3" fillId="0" borderId="23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24" xfId="0" applyFont="1" applyFill="1" applyBorder="1" applyAlignment="1" applyProtection="1">
      <alignment horizontal="left" vertical="center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3" fillId="0" borderId="28" xfId="0" applyFont="1" applyFill="1" applyBorder="1" applyAlignment="1" applyProtection="1">
      <alignment horizontal="left" vertical="center" wrapText="1"/>
      <protection locked="0"/>
    </xf>
    <xf numFmtId="0" fontId="3" fillId="0" borderId="29" xfId="0" applyFont="1" applyFill="1" applyBorder="1" applyAlignment="1" applyProtection="1">
      <alignment horizontal="left" vertical="center" wrapText="1"/>
      <protection locked="0"/>
    </xf>
    <xf numFmtId="0" fontId="3" fillId="0" borderId="30" xfId="0" applyFont="1" applyFill="1" applyBorder="1" applyAlignment="1" applyProtection="1">
      <alignment horizontal="left" vertical="center" wrapText="1"/>
      <protection locked="0"/>
    </xf>
    <xf numFmtId="0" fontId="3" fillId="0" borderId="31" xfId="0" applyFont="1" applyFill="1" applyBorder="1" applyAlignment="1" applyProtection="1">
      <alignment horizontal="left" vertical="center" wrapText="1"/>
      <protection locked="0"/>
    </xf>
    <xf numFmtId="0" fontId="6" fillId="6" borderId="6" xfId="0" applyFont="1" applyFill="1" applyBorder="1" applyAlignment="1" applyProtection="1">
      <alignment horizontal="left" vertical="center"/>
      <protection locked="0"/>
    </xf>
    <xf numFmtId="0" fontId="5" fillId="6" borderId="6" xfId="0" applyFont="1" applyFill="1" applyBorder="1" applyAlignment="1" applyProtection="1">
      <alignment horizontal="left"/>
      <protection locked="0"/>
    </xf>
    <xf numFmtId="0" fontId="6" fillId="6" borderId="1" xfId="0" applyFont="1" applyFill="1" applyBorder="1" applyAlignment="1" applyProtection="1">
      <alignment horizontal="center" vertical="center"/>
      <protection locked="0"/>
    </xf>
    <xf numFmtId="0" fontId="6" fillId="6" borderId="2" xfId="0" applyFont="1" applyFill="1" applyBorder="1" applyAlignment="1" applyProtection="1">
      <alignment horizontal="center" vertical="center"/>
      <protection locked="0"/>
    </xf>
    <xf numFmtId="0" fontId="6" fillId="6" borderId="5" xfId="0" applyFont="1" applyFill="1" applyBorder="1" applyAlignment="1" applyProtection="1">
      <alignment horizontal="center" vertical="center"/>
      <protection locked="0"/>
    </xf>
    <xf numFmtId="0" fontId="6" fillId="6" borderId="6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protection locked="0"/>
    </xf>
    <xf numFmtId="0" fontId="6" fillId="6" borderId="20" xfId="0" applyFont="1" applyFill="1" applyBorder="1" applyAlignment="1" applyProtection="1">
      <alignment horizontal="center" vertical="center"/>
      <protection locked="0"/>
    </xf>
    <xf numFmtId="0" fontId="6" fillId="6" borderId="21" xfId="0" applyFont="1" applyFill="1" applyBorder="1" applyAlignment="1" applyProtection="1">
      <alignment horizontal="center" vertical="center"/>
      <protection locked="0"/>
    </xf>
    <xf numFmtId="0" fontId="0" fillId="0" borderId="2" xfId="0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protection locked="0"/>
    </xf>
    <xf numFmtId="0" fontId="6" fillId="6" borderId="19" xfId="0" applyFont="1" applyFill="1" applyBorder="1" applyAlignment="1" applyProtection="1">
      <alignment horizontal="center" vertical="center"/>
      <protection locked="0"/>
    </xf>
    <xf numFmtId="0" fontId="6" fillId="6" borderId="11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wrapText="1"/>
      <protection locked="0"/>
    </xf>
    <xf numFmtId="1" fontId="9" fillId="7" borderId="1" xfId="0" applyNumberFormat="1" applyFont="1" applyFill="1" applyBorder="1" applyAlignment="1" applyProtection="1">
      <alignment horizontal="right"/>
      <protection locked="0"/>
    </xf>
    <xf numFmtId="1" fontId="9" fillId="7" borderId="2" xfId="0" applyNumberFormat="1" applyFont="1" applyFill="1" applyBorder="1" applyAlignment="1" applyProtection="1">
      <alignment horizontal="right"/>
      <protection locked="0"/>
    </xf>
    <xf numFmtId="1" fontId="9" fillId="7" borderId="5" xfId="0" applyNumberFormat="1" applyFont="1" applyFill="1" applyBorder="1" applyAlignment="1" applyProtection="1">
      <alignment horizontal="right"/>
      <protection locked="0"/>
    </xf>
    <xf numFmtId="1" fontId="9" fillId="7" borderId="6" xfId="0" applyNumberFormat="1" applyFont="1" applyFill="1" applyBorder="1" applyAlignment="1" applyProtection="1">
      <alignment horizontal="right"/>
      <protection locked="0"/>
    </xf>
    <xf numFmtId="1" fontId="6" fillId="5" borderId="15" xfId="0" applyNumberFormat="1" applyFont="1" applyFill="1" applyBorder="1" applyAlignment="1" applyProtection="1">
      <alignment horizontal="right"/>
      <protection locked="0"/>
    </xf>
    <xf numFmtId="1" fontId="6" fillId="5" borderId="16" xfId="0" applyNumberFormat="1" applyFont="1" applyFill="1" applyBorder="1" applyAlignment="1" applyProtection="1">
      <alignment horizontal="right"/>
      <protection locked="0"/>
    </xf>
    <xf numFmtId="1" fontId="6" fillId="5" borderId="17" xfId="0" applyNumberFormat="1" applyFont="1" applyFill="1" applyBorder="1" applyAlignment="1" applyProtection="1">
      <alignment horizontal="right"/>
      <protection locked="0"/>
    </xf>
    <xf numFmtId="1" fontId="6" fillId="5" borderId="3" xfId="0" applyNumberFormat="1" applyFont="1" applyFill="1" applyBorder="1" applyAlignment="1" applyProtection="1">
      <alignment horizontal="right"/>
      <protection locked="0"/>
    </xf>
    <xf numFmtId="1" fontId="6" fillId="5" borderId="0" xfId="0" applyNumberFormat="1" applyFont="1" applyFill="1" applyBorder="1" applyAlignment="1" applyProtection="1">
      <alignment horizontal="right"/>
      <protection locked="0"/>
    </xf>
    <xf numFmtId="1" fontId="6" fillId="5" borderId="13" xfId="0" applyNumberFormat="1" applyFont="1" applyFill="1" applyBorder="1" applyAlignment="1" applyProtection="1">
      <alignment horizontal="right"/>
      <protection locked="0"/>
    </xf>
    <xf numFmtId="1" fontId="9" fillId="7" borderId="8" xfId="0" applyNumberFormat="1" applyFont="1" applyFill="1" applyBorder="1" applyAlignment="1" applyProtection="1">
      <alignment horizontal="right"/>
      <protection locked="0"/>
    </xf>
    <xf numFmtId="1" fontId="9" fillId="7" borderId="9" xfId="0" applyNumberFormat="1" applyFont="1" applyFill="1" applyBorder="1" applyAlignment="1" applyProtection="1">
      <alignment horizontal="right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E7F3F2"/>
      <color rgb="FF999999"/>
      <color rgb="FFC8C8C8"/>
      <color rgb="FFFC5B94"/>
      <color rgb="FF009999"/>
      <color rgb="FF008787"/>
      <color rgb="FF78D2D2"/>
      <color rgb="FF64B4B4"/>
      <color rgb="FF333333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4"/>
  <sheetViews>
    <sheetView tabSelected="1" workbookViewId="0">
      <selection activeCell="A21" sqref="A21:E22"/>
    </sheetView>
  </sheetViews>
  <sheetFormatPr defaultRowHeight="15" x14ac:dyDescent="0.25"/>
  <cols>
    <col min="1" max="1" width="6.85546875" style="1" customWidth="1"/>
    <col min="2" max="2" width="34.28515625" style="1" customWidth="1"/>
    <col min="3" max="3" width="14.28515625" style="1" customWidth="1"/>
    <col min="4" max="4" width="9.28515625" style="1" customWidth="1"/>
    <col min="5" max="7" width="14.28515625" style="1" customWidth="1"/>
    <col min="8" max="16384" width="9.140625" style="1"/>
  </cols>
  <sheetData>
    <row r="2" spans="1:7" x14ac:dyDescent="0.25">
      <c r="A2" s="76" t="s">
        <v>12</v>
      </c>
      <c r="B2" s="80"/>
      <c r="E2" s="76" t="s">
        <v>13</v>
      </c>
      <c r="F2" s="76"/>
      <c r="G2" s="76"/>
    </row>
    <row r="3" spans="1:7" ht="15.75" thickBot="1" x14ac:dyDescent="0.3">
      <c r="A3" s="2" t="s">
        <v>14</v>
      </c>
      <c r="B3" s="3"/>
      <c r="C3" s="3"/>
      <c r="D3" s="4"/>
      <c r="E3" s="5"/>
      <c r="F3" s="6"/>
      <c r="G3" s="6"/>
    </row>
    <row r="4" spans="1:7" ht="64.5" thickBot="1" x14ac:dyDescent="0.3">
      <c r="A4" s="77" t="s">
        <v>36</v>
      </c>
      <c r="B4" s="78"/>
      <c r="C4" s="18" t="s">
        <v>0</v>
      </c>
      <c r="D4" s="18" t="s">
        <v>16</v>
      </c>
      <c r="E4" s="19" t="s">
        <v>20</v>
      </c>
      <c r="F4" s="19" t="s">
        <v>10</v>
      </c>
      <c r="G4" s="20" t="s">
        <v>15</v>
      </c>
    </row>
    <row r="5" spans="1:7" x14ac:dyDescent="0.25">
      <c r="A5" s="62">
        <v>1</v>
      </c>
      <c r="B5" s="64" t="s">
        <v>17</v>
      </c>
      <c r="C5" s="9" t="s">
        <v>1</v>
      </c>
      <c r="D5" s="10">
        <v>6326</v>
      </c>
      <c r="E5" s="47"/>
      <c r="F5" s="28">
        <f>D5*E5</f>
        <v>0</v>
      </c>
      <c r="G5" s="29">
        <f>F5*24</f>
        <v>0</v>
      </c>
    </row>
    <row r="6" spans="1:7" x14ac:dyDescent="0.25">
      <c r="A6" s="62"/>
      <c r="B6" s="64"/>
      <c r="C6" s="7" t="s">
        <v>2</v>
      </c>
      <c r="D6" s="8">
        <v>3631</v>
      </c>
      <c r="E6" s="48"/>
      <c r="F6" s="30">
        <f t="shared" ref="F6:F11" si="0">D6*E6</f>
        <v>0</v>
      </c>
      <c r="G6" s="31">
        <f>F6*24</f>
        <v>0</v>
      </c>
    </row>
    <row r="7" spans="1:7" x14ac:dyDescent="0.25">
      <c r="A7" s="62">
        <f>A5+1</f>
        <v>2</v>
      </c>
      <c r="B7" s="64" t="s">
        <v>18</v>
      </c>
      <c r="C7" s="9" t="s">
        <v>1</v>
      </c>
      <c r="D7" s="10">
        <v>4041</v>
      </c>
      <c r="E7" s="47"/>
      <c r="F7" s="28">
        <f t="shared" si="0"/>
        <v>0</v>
      </c>
      <c r="G7" s="29">
        <f t="shared" ref="G7:G39" si="1">F7*24</f>
        <v>0</v>
      </c>
    </row>
    <row r="8" spans="1:7" x14ac:dyDescent="0.25">
      <c r="A8" s="65"/>
      <c r="B8" s="79"/>
      <c r="C8" s="7" t="s">
        <v>2</v>
      </c>
      <c r="D8" s="8">
        <v>1548</v>
      </c>
      <c r="E8" s="48"/>
      <c r="F8" s="30">
        <f t="shared" si="0"/>
        <v>0</v>
      </c>
      <c r="G8" s="31">
        <f t="shared" si="1"/>
        <v>0</v>
      </c>
    </row>
    <row r="9" spans="1:7" x14ac:dyDescent="0.25">
      <c r="A9" s="62">
        <f t="shared" ref="A9" si="2">A7+1</f>
        <v>3</v>
      </c>
      <c r="B9" s="64" t="s">
        <v>19</v>
      </c>
      <c r="C9" s="9" t="s">
        <v>1</v>
      </c>
      <c r="D9" s="10">
        <v>3774</v>
      </c>
      <c r="E9" s="47"/>
      <c r="F9" s="28">
        <f t="shared" si="0"/>
        <v>0</v>
      </c>
      <c r="G9" s="29">
        <f t="shared" si="1"/>
        <v>0</v>
      </c>
    </row>
    <row r="10" spans="1:7" x14ac:dyDescent="0.25">
      <c r="A10" s="65"/>
      <c r="B10" s="64"/>
      <c r="C10" s="7" t="s">
        <v>2</v>
      </c>
      <c r="D10" s="8">
        <v>930</v>
      </c>
      <c r="E10" s="48"/>
      <c r="F10" s="30">
        <f t="shared" si="0"/>
        <v>0</v>
      </c>
      <c r="G10" s="31">
        <f t="shared" si="1"/>
        <v>0</v>
      </c>
    </row>
    <row r="11" spans="1:7" x14ac:dyDescent="0.25">
      <c r="A11" s="62">
        <f t="shared" ref="A11" si="3">A9+1</f>
        <v>4</v>
      </c>
      <c r="B11" s="64" t="s">
        <v>33</v>
      </c>
      <c r="C11" s="9" t="s">
        <v>1</v>
      </c>
      <c r="D11" s="10">
        <v>160</v>
      </c>
      <c r="E11" s="47"/>
      <c r="F11" s="28">
        <f t="shared" si="0"/>
        <v>0</v>
      </c>
      <c r="G11" s="29">
        <f t="shared" si="1"/>
        <v>0</v>
      </c>
    </row>
    <row r="12" spans="1:7" x14ac:dyDescent="0.25">
      <c r="A12" s="65"/>
      <c r="B12" s="64"/>
      <c r="C12" s="7" t="s">
        <v>2</v>
      </c>
      <c r="D12" s="8">
        <v>0</v>
      </c>
      <c r="E12" s="49"/>
      <c r="F12" s="32"/>
      <c r="G12" s="33"/>
    </row>
    <row r="13" spans="1:7" x14ac:dyDescent="0.25">
      <c r="A13" s="62">
        <f>A11+1</f>
        <v>5</v>
      </c>
      <c r="B13" s="64" t="s">
        <v>6</v>
      </c>
      <c r="C13" s="9" t="s">
        <v>1</v>
      </c>
      <c r="D13" s="10">
        <v>57</v>
      </c>
      <c r="E13" s="47"/>
      <c r="F13" s="28">
        <f t="shared" ref="F13:F19" si="4">D13*E13</f>
        <v>0</v>
      </c>
      <c r="G13" s="29">
        <f t="shared" si="1"/>
        <v>0</v>
      </c>
    </row>
    <row r="14" spans="1:7" x14ac:dyDescent="0.25">
      <c r="A14" s="65"/>
      <c r="B14" s="64"/>
      <c r="C14" s="7" t="s">
        <v>2</v>
      </c>
      <c r="D14" s="8">
        <v>0</v>
      </c>
      <c r="E14" s="49"/>
      <c r="F14" s="32"/>
      <c r="G14" s="33"/>
    </row>
    <row r="15" spans="1:7" x14ac:dyDescent="0.25">
      <c r="A15" s="62">
        <f t="shared" ref="A15" si="5">A13+1</f>
        <v>6</v>
      </c>
      <c r="B15" s="64" t="s">
        <v>7</v>
      </c>
      <c r="C15" s="9" t="s">
        <v>1</v>
      </c>
      <c r="D15" s="10">
        <v>74</v>
      </c>
      <c r="E15" s="47"/>
      <c r="F15" s="28">
        <f t="shared" si="4"/>
        <v>0</v>
      </c>
      <c r="G15" s="29">
        <f t="shared" si="1"/>
        <v>0</v>
      </c>
    </row>
    <row r="16" spans="1:7" x14ac:dyDescent="0.25">
      <c r="A16" s="65"/>
      <c r="B16" s="64"/>
      <c r="C16" s="7" t="s">
        <v>2</v>
      </c>
      <c r="D16" s="8">
        <v>0</v>
      </c>
      <c r="E16" s="49"/>
      <c r="F16" s="32"/>
      <c r="G16" s="33"/>
    </row>
    <row r="17" spans="1:7" x14ac:dyDescent="0.25">
      <c r="A17" s="62">
        <f t="shared" ref="A17" si="6">A15+1</f>
        <v>7</v>
      </c>
      <c r="B17" s="64" t="s">
        <v>8</v>
      </c>
      <c r="C17" s="9" t="s">
        <v>1</v>
      </c>
      <c r="D17" s="10">
        <v>106</v>
      </c>
      <c r="E17" s="47"/>
      <c r="F17" s="28">
        <f t="shared" si="4"/>
        <v>0</v>
      </c>
      <c r="G17" s="29">
        <f t="shared" si="1"/>
        <v>0</v>
      </c>
    </row>
    <row r="18" spans="1:7" x14ac:dyDescent="0.25">
      <c r="A18" s="65"/>
      <c r="B18" s="64"/>
      <c r="C18" s="7" t="s">
        <v>2</v>
      </c>
      <c r="D18" s="8">
        <v>0</v>
      </c>
      <c r="E18" s="49"/>
      <c r="F18" s="32"/>
      <c r="G18" s="33"/>
    </row>
    <row r="19" spans="1:7" x14ac:dyDescent="0.25">
      <c r="A19" s="62">
        <f t="shared" ref="A19" si="7">A17+1</f>
        <v>8</v>
      </c>
      <c r="B19" s="64" t="s">
        <v>34</v>
      </c>
      <c r="C19" s="9" t="s">
        <v>1</v>
      </c>
      <c r="D19" s="10">
        <v>72</v>
      </c>
      <c r="E19" s="47"/>
      <c r="F19" s="28">
        <f t="shared" si="4"/>
        <v>0</v>
      </c>
      <c r="G19" s="29">
        <f t="shared" si="1"/>
        <v>0</v>
      </c>
    </row>
    <row r="20" spans="1:7" x14ac:dyDescent="0.25">
      <c r="A20" s="65"/>
      <c r="B20" s="64"/>
      <c r="C20" s="7" t="s">
        <v>2</v>
      </c>
      <c r="D20" s="8">
        <v>0</v>
      </c>
      <c r="E20" s="21"/>
      <c r="F20" s="32"/>
      <c r="G20" s="33"/>
    </row>
    <row r="21" spans="1:7" x14ac:dyDescent="0.25">
      <c r="A21" s="66" t="s">
        <v>38</v>
      </c>
      <c r="B21" s="67"/>
      <c r="C21" s="52" t="s">
        <v>1</v>
      </c>
      <c r="D21" s="53"/>
      <c r="E21" s="28">
        <f>AVERAGE(E5,E7,E9,E11,E13,E15,E17,E19,)</f>
        <v>0</v>
      </c>
      <c r="F21" s="32"/>
      <c r="G21" s="33"/>
    </row>
    <row r="22" spans="1:7" x14ac:dyDescent="0.25">
      <c r="A22" s="68"/>
      <c r="B22" s="69"/>
      <c r="C22" s="54" t="s">
        <v>2</v>
      </c>
      <c r="D22" s="55"/>
      <c r="E22" s="36">
        <f>AVERAGE(E6,E8,E10,)</f>
        <v>0</v>
      </c>
      <c r="F22" s="32"/>
      <c r="G22" s="33"/>
    </row>
    <row r="23" spans="1:7" x14ac:dyDescent="0.25">
      <c r="A23" s="72" t="s">
        <v>3</v>
      </c>
      <c r="B23" s="73"/>
      <c r="C23" s="17" t="s">
        <v>4</v>
      </c>
      <c r="D23" s="22">
        <f>D5+D7+D9+D11+D13+D15+D17+D19</f>
        <v>14610</v>
      </c>
      <c r="E23" s="21"/>
      <c r="F23" s="38">
        <f>SUM(F5+F7+F9+F11+F13+F15+F17+F19)</f>
        <v>0</v>
      </c>
      <c r="G23" s="39">
        <f>F23*24</f>
        <v>0</v>
      </c>
    </row>
    <row r="24" spans="1:7" x14ac:dyDescent="0.25">
      <c r="A24" s="72"/>
      <c r="B24" s="73"/>
      <c r="C24" s="17" t="s">
        <v>5</v>
      </c>
      <c r="D24" s="22">
        <f>D6+D8+D10+D12+D14+D16+D18+D20</f>
        <v>6109</v>
      </c>
      <c r="E24" s="21"/>
      <c r="F24" s="38">
        <f>F6+F8+F10</f>
        <v>0</v>
      </c>
      <c r="G24" s="39">
        <f>F24*24</f>
        <v>0</v>
      </c>
    </row>
    <row r="25" spans="1:7" x14ac:dyDescent="0.25">
      <c r="A25" s="81"/>
      <c r="B25" s="82"/>
      <c r="C25" s="56" t="s">
        <v>11</v>
      </c>
      <c r="D25" s="57"/>
      <c r="E25" s="57"/>
      <c r="F25" s="57"/>
      <c r="G25" s="23">
        <f>ROUND(SUM(G5:G20),2)</f>
        <v>0</v>
      </c>
    </row>
    <row r="26" spans="1:7" ht="7.5" customHeight="1" x14ac:dyDescent="0.25">
      <c r="A26" s="58"/>
      <c r="B26" s="59"/>
      <c r="C26" s="59"/>
      <c r="D26" s="59"/>
      <c r="E26" s="59"/>
      <c r="F26" s="59"/>
      <c r="G26" s="60"/>
    </row>
    <row r="27" spans="1:7" x14ac:dyDescent="0.25">
      <c r="A27" s="61">
        <f>A19+1</f>
        <v>9</v>
      </c>
      <c r="B27" s="63" t="s">
        <v>21</v>
      </c>
      <c r="C27" s="24" t="s">
        <v>1</v>
      </c>
      <c r="D27" s="25">
        <v>2061</v>
      </c>
      <c r="E27" s="50"/>
      <c r="F27" s="34">
        <f t="shared" ref="F27:F39" si="8">D27*E27</f>
        <v>0</v>
      </c>
      <c r="G27" s="35">
        <f t="shared" si="1"/>
        <v>0</v>
      </c>
    </row>
    <row r="28" spans="1:7" x14ac:dyDescent="0.25">
      <c r="A28" s="62"/>
      <c r="B28" s="64"/>
      <c r="C28" s="7" t="s">
        <v>2</v>
      </c>
      <c r="D28" s="8">
        <v>256</v>
      </c>
      <c r="E28" s="51"/>
      <c r="F28" s="36">
        <f t="shared" si="8"/>
        <v>0</v>
      </c>
      <c r="G28" s="37">
        <f t="shared" si="1"/>
        <v>0</v>
      </c>
    </row>
    <row r="29" spans="1:7" x14ac:dyDescent="0.25">
      <c r="A29" s="62">
        <f t="shared" ref="A29:A39" si="9">A27+1</f>
        <v>10</v>
      </c>
      <c r="B29" s="64" t="s">
        <v>22</v>
      </c>
      <c r="C29" s="9" t="s">
        <v>1</v>
      </c>
      <c r="D29" s="10">
        <v>50</v>
      </c>
      <c r="E29" s="47"/>
      <c r="F29" s="28">
        <f t="shared" si="8"/>
        <v>0</v>
      </c>
      <c r="G29" s="29">
        <f t="shared" si="1"/>
        <v>0</v>
      </c>
    </row>
    <row r="30" spans="1:7" x14ac:dyDescent="0.25">
      <c r="A30" s="65"/>
      <c r="B30" s="64"/>
      <c r="C30" s="7" t="s">
        <v>2</v>
      </c>
      <c r="D30" s="8">
        <v>0</v>
      </c>
      <c r="E30" s="49"/>
      <c r="F30" s="32"/>
      <c r="G30" s="33"/>
    </row>
    <row r="31" spans="1:7" x14ac:dyDescent="0.25">
      <c r="A31" s="62">
        <f t="shared" si="9"/>
        <v>11</v>
      </c>
      <c r="B31" s="64" t="s">
        <v>35</v>
      </c>
      <c r="C31" s="9" t="s">
        <v>1</v>
      </c>
      <c r="D31" s="10">
        <v>104</v>
      </c>
      <c r="E31" s="47"/>
      <c r="F31" s="28">
        <f t="shared" si="8"/>
        <v>0</v>
      </c>
      <c r="G31" s="29">
        <f t="shared" si="1"/>
        <v>0</v>
      </c>
    </row>
    <row r="32" spans="1:7" x14ac:dyDescent="0.25">
      <c r="A32" s="65"/>
      <c r="B32" s="64"/>
      <c r="C32" s="7" t="s">
        <v>2</v>
      </c>
      <c r="D32" s="8">
        <v>0</v>
      </c>
      <c r="E32" s="49"/>
      <c r="F32" s="32"/>
      <c r="G32" s="33"/>
    </row>
    <row r="33" spans="1:7" x14ac:dyDescent="0.25">
      <c r="A33" s="62">
        <f t="shared" si="9"/>
        <v>12</v>
      </c>
      <c r="B33" s="64" t="s">
        <v>23</v>
      </c>
      <c r="C33" s="9" t="s">
        <v>1</v>
      </c>
      <c r="D33" s="10">
        <v>746</v>
      </c>
      <c r="E33" s="47"/>
      <c r="F33" s="28">
        <f t="shared" si="8"/>
        <v>0</v>
      </c>
      <c r="G33" s="29">
        <f t="shared" si="1"/>
        <v>0</v>
      </c>
    </row>
    <row r="34" spans="1:7" x14ac:dyDescent="0.25">
      <c r="A34" s="65"/>
      <c r="B34" s="64"/>
      <c r="C34" s="7" t="s">
        <v>2</v>
      </c>
      <c r="D34" s="8">
        <v>0</v>
      </c>
      <c r="E34" s="49"/>
      <c r="F34" s="32"/>
      <c r="G34" s="33"/>
    </row>
    <row r="35" spans="1:7" x14ac:dyDescent="0.25">
      <c r="A35" s="62">
        <f t="shared" si="9"/>
        <v>13</v>
      </c>
      <c r="B35" s="64" t="s">
        <v>24</v>
      </c>
      <c r="C35" s="9" t="s">
        <v>1</v>
      </c>
      <c r="D35" s="10">
        <v>334</v>
      </c>
      <c r="E35" s="47"/>
      <c r="F35" s="28">
        <f t="shared" si="8"/>
        <v>0</v>
      </c>
      <c r="G35" s="29">
        <f t="shared" si="1"/>
        <v>0</v>
      </c>
    </row>
    <row r="36" spans="1:7" x14ac:dyDescent="0.25">
      <c r="A36" s="65"/>
      <c r="B36" s="64"/>
      <c r="C36" s="7" t="s">
        <v>2</v>
      </c>
      <c r="D36" s="8">
        <v>0</v>
      </c>
      <c r="E36" s="49"/>
      <c r="F36" s="32"/>
      <c r="G36" s="33"/>
    </row>
    <row r="37" spans="1:7" x14ac:dyDescent="0.25">
      <c r="A37" s="62">
        <f t="shared" si="9"/>
        <v>14</v>
      </c>
      <c r="B37" s="64" t="s">
        <v>25</v>
      </c>
      <c r="C37" s="9" t="s">
        <v>1</v>
      </c>
      <c r="D37" s="10">
        <v>218</v>
      </c>
      <c r="E37" s="47"/>
      <c r="F37" s="28">
        <f t="shared" si="8"/>
        <v>0</v>
      </c>
      <c r="G37" s="29">
        <f t="shared" si="1"/>
        <v>0</v>
      </c>
    </row>
    <row r="38" spans="1:7" x14ac:dyDescent="0.25">
      <c r="A38" s="65"/>
      <c r="B38" s="64"/>
      <c r="C38" s="7" t="s">
        <v>2</v>
      </c>
      <c r="D38" s="8">
        <v>0</v>
      </c>
      <c r="E38" s="49"/>
      <c r="F38" s="32"/>
      <c r="G38" s="33"/>
    </row>
    <row r="39" spans="1:7" x14ac:dyDescent="0.25">
      <c r="A39" s="62">
        <f t="shared" si="9"/>
        <v>15</v>
      </c>
      <c r="B39" s="64" t="s">
        <v>26</v>
      </c>
      <c r="C39" s="9" t="s">
        <v>1</v>
      </c>
      <c r="D39" s="10">
        <v>72</v>
      </c>
      <c r="E39" s="47"/>
      <c r="F39" s="28">
        <f t="shared" si="8"/>
        <v>0</v>
      </c>
      <c r="G39" s="29">
        <f t="shared" si="1"/>
        <v>0</v>
      </c>
    </row>
    <row r="40" spans="1:7" x14ac:dyDescent="0.25">
      <c r="A40" s="65"/>
      <c r="B40" s="64"/>
      <c r="C40" s="7" t="s">
        <v>2</v>
      </c>
      <c r="D40" s="8">
        <v>0</v>
      </c>
      <c r="E40" s="21"/>
      <c r="F40" s="32"/>
      <c r="G40" s="33"/>
    </row>
    <row r="41" spans="1:7" x14ac:dyDescent="0.25">
      <c r="A41" s="66" t="s">
        <v>38</v>
      </c>
      <c r="B41" s="67"/>
      <c r="C41" s="52" t="s">
        <v>1</v>
      </c>
      <c r="D41" s="53"/>
      <c r="E41" s="28">
        <f>AVERAGE(E27,E29,E31,E33,E35,E37,E39,)</f>
        <v>0</v>
      </c>
      <c r="F41" s="32"/>
      <c r="G41" s="33"/>
    </row>
    <row r="42" spans="1:7" x14ac:dyDescent="0.25">
      <c r="A42" s="68"/>
      <c r="B42" s="69"/>
      <c r="C42" s="54" t="s">
        <v>2</v>
      </c>
      <c r="D42" s="55"/>
      <c r="E42" s="36">
        <f>AVERAGE(E28,)</f>
        <v>0</v>
      </c>
      <c r="F42" s="32"/>
      <c r="G42" s="33"/>
    </row>
    <row r="43" spans="1:7" x14ac:dyDescent="0.25">
      <c r="A43" s="72" t="s">
        <v>27</v>
      </c>
      <c r="B43" s="73"/>
      <c r="C43" s="17" t="s">
        <v>4</v>
      </c>
      <c r="D43" s="26">
        <f>D27+D29+D31+D33+D35+D37+D39</f>
        <v>3585</v>
      </c>
      <c r="E43" s="21"/>
      <c r="F43" s="38">
        <f>F27+F29+F31+F33+F35+F37+F39</f>
        <v>0</v>
      </c>
      <c r="G43" s="39">
        <f>F43*24</f>
        <v>0</v>
      </c>
    </row>
    <row r="44" spans="1:7" x14ac:dyDescent="0.25">
      <c r="A44" s="72"/>
      <c r="B44" s="73"/>
      <c r="C44" s="17" t="s">
        <v>5</v>
      </c>
      <c r="D44" s="26">
        <f>D28+D30+D32+D34+D36+D38+D40</f>
        <v>256</v>
      </c>
      <c r="E44" s="21"/>
      <c r="F44" s="38">
        <f>F28</f>
        <v>0</v>
      </c>
      <c r="G44" s="39">
        <f>F44*24</f>
        <v>0</v>
      </c>
    </row>
    <row r="45" spans="1:7" ht="15.75" thickBot="1" x14ac:dyDescent="0.3">
      <c r="A45" s="74"/>
      <c r="B45" s="75"/>
      <c r="C45" s="70" t="s">
        <v>32</v>
      </c>
      <c r="D45" s="71"/>
      <c r="E45" s="71"/>
      <c r="F45" s="71"/>
      <c r="G45" s="27">
        <f>ROUND(SUM(G27:G40),2)</f>
        <v>0</v>
      </c>
    </row>
    <row r="46" spans="1:7" s="16" customFormat="1" ht="15.75" thickBot="1" x14ac:dyDescent="0.3">
      <c r="A46" s="11"/>
      <c r="B46" s="11"/>
      <c r="C46" s="12"/>
      <c r="D46" s="13"/>
      <c r="E46" s="13"/>
      <c r="F46" s="14"/>
      <c r="G46" s="15"/>
    </row>
    <row r="47" spans="1:7" s="16" customFormat="1" x14ac:dyDescent="0.25">
      <c r="A47" s="11"/>
      <c r="B47" s="11"/>
      <c r="C47" s="88" t="s">
        <v>28</v>
      </c>
      <c r="D47" s="89"/>
      <c r="E47" s="90"/>
      <c r="F47" s="40">
        <f>F43+F23</f>
        <v>0</v>
      </c>
      <c r="G47" s="41">
        <f>F47*24</f>
        <v>0</v>
      </c>
    </row>
    <row r="48" spans="1:7" s="16" customFormat="1" ht="15.75" thickBot="1" x14ac:dyDescent="0.3">
      <c r="A48" s="11"/>
      <c r="B48" s="11"/>
      <c r="C48" s="91" t="s">
        <v>29</v>
      </c>
      <c r="D48" s="92"/>
      <c r="E48" s="93"/>
      <c r="F48" s="42">
        <f>F24+F44</f>
        <v>0</v>
      </c>
      <c r="G48" s="43">
        <f>F48*24</f>
        <v>0</v>
      </c>
    </row>
    <row r="49" spans="1:7" ht="29.25" customHeight="1" x14ac:dyDescent="0.25">
      <c r="B49" s="94" t="s">
        <v>30</v>
      </c>
      <c r="C49" s="95"/>
      <c r="D49" s="95"/>
      <c r="E49" s="95"/>
      <c r="F49" s="95"/>
      <c r="G49" s="44">
        <f>ROUND(SUM(G47:G48),2)</f>
        <v>0</v>
      </c>
    </row>
    <row r="50" spans="1:7" ht="30.75" customHeight="1" x14ac:dyDescent="0.25">
      <c r="B50" s="84" t="s">
        <v>9</v>
      </c>
      <c r="C50" s="85"/>
      <c r="D50" s="85"/>
      <c r="E50" s="85"/>
      <c r="F50" s="85"/>
      <c r="G50" s="45">
        <f>ROUND(G49*0.2,2)</f>
        <v>0</v>
      </c>
    </row>
    <row r="51" spans="1:7" ht="31.5" customHeight="1" thickBot="1" x14ac:dyDescent="0.3">
      <c r="B51" s="86" t="s">
        <v>31</v>
      </c>
      <c r="C51" s="87"/>
      <c r="D51" s="87"/>
      <c r="E51" s="87"/>
      <c r="F51" s="87"/>
      <c r="G51" s="46">
        <f>SUM(G49:G50)</f>
        <v>0</v>
      </c>
    </row>
    <row r="54" spans="1:7" x14ac:dyDescent="0.25">
      <c r="A54" s="83" t="s">
        <v>37</v>
      </c>
      <c r="B54" s="83"/>
      <c r="C54" s="83"/>
      <c r="D54" s="83"/>
      <c r="E54" s="83"/>
      <c r="F54" s="83"/>
      <c r="G54" s="83"/>
    </row>
  </sheetData>
  <mergeCells count="50">
    <mergeCell ref="A54:G54"/>
    <mergeCell ref="B39:B40"/>
    <mergeCell ref="A33:A34"/>
    <mergeCell ref="B33:B34"/>
    <mergeCell ref="A35:A36"/>
    <mergeCell ref="B35:B36"/>
    <mergeCell ref="A37:A38"/>
    <mergeCell ref="B37:B38"/>
    <mergeCell ref="B50:F50"/>
    <mergeCell ref="B51:F51"/>
    <mergeCell ref="C47:E47"/>
    <mergeCell ref="C48:E48"/>
    <mergeCell ref="B49:F49"/>
    <mergeCell ref="B7:B8"/>
    <mergeCell ref="A2:B2"/>
    <mergeCell ref="A17:A18"/>
    <mergeCell ref="B17:B18"/>
    <mergeCell ref="A19:A20"/>
    <mergeCell ref="B19:B20"/>
    <mergeCell ref="C45:F45"/>
    <mergeCell ref="A39:A40"/>
    <mergeCell ref="A43:B45"/>
    <mergeCell ref="E2:G2"/>
    <mergeCell ref="A13:A14"/>
    <mergeCell ref="B13:B14"/>
    <mergeCell ref="A15:A16"/>
    <mergeCell ref="B15:B16"/>
    <mergeCell ref="A9:A10"/>
    <mergeCell ref="B9:B10"/>
    <mergeCell ref="A11:A12"/>
    <mergeCell ref="B11:B12"/>
    <mergeCell ref="A4:B4"/>
    <mergeCell ref="A5:A6"/>
    <mergeCell ref="B5:B6"/>
    <mergeCell ref="A7:A8"/>
    <mergeCell ref="C21:D21"/>
    <mergeCell ref="C22:D22"/>
    <mergeCell ref="C41:D41"/>
    <mergeCell ref="C42:D42"/>
    <mergeCell ref="C25:F25"/>
    <mergeCell ref="A26:G26"/>
    <mergeCell ref="A27:A28"/>
    <mergeCell ref="B27:B28"/>
    <mergeCell ref="A29:A30"/>
    <mergeCell ref="B29:B30"/>
    <mergeCell ref="A21:B22"/>
    <mergeCell ref="A41:B42"/>
    <mergeCell ref="A31:A32"/>
    <mergeCell ref="B31:B32"/>
    <mergeCell ref="A23:B25"/>
  </mergeCells>
  <pageMargins left="0" right="0" top="0.74803149606299213" bottom="0.74803149606299213" header="0.31496062992125984" footer="0.31496062992125984"/>
  <pageSetup paperSize="9" orientation="landscape" r:id="rId1"/>
  <ignoredErrors>
    <ignoredError sqref="D23:D24 D43:D4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Guspan Igor, Ing., MBA</dc:creator>
  <cp:lastModifiedBy>Švajdlenková Angelika, Ing.</cp:lastModifiedBy>
  <cp:lastPrinted>2021-10-07T10:44:27Z</cp:lastPrinted>
  <dcterms:created xsi:type="dcterms:W3CDTF">2021-07-20T12:33:03Z</dcterms:created>
  <dcterms:modified xsi:type="dcterms:W3CDTF">2023-10-12T10:15:39Z</dcterms:modified>
</cp:coreProperties>
</file>