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24" i="1" l="1"/>
  <c r="F12" i="1"/>
  <c r="G12" i="1" s="1"/>
  <c r="F10" i="1"/>
  <c r="G10" i="1" s="1"/>
  <c r="E23" i="1"/>
  <c r="A29" i="1" l="1"/>
  <c r="D48" i="1" l="1"/>
  <c r="D47" i="1"/>
  <c r="D26" i="1"/>
  <c r="D25" i="1"/>
  <c r="F43" i="1" l="1"/>
  <c r="F42" i="1"/>
  <c r="F41" i="1"/>
  <c r="F39" i="1"/>
  <c r="F37" i="1"/>
  <c r="F29" i="1"/>
  <c r="F21" i="1"/>
  <c r="F19" i="1"/>
  <c r="F18" i="1"/>
  <c r="F17" i="1"/>
  <c r="F16" i="1"/>
  <c r="F15" i="1"/>
  <c r="F14" i="1"/>
  <c r="F13" i="1"/>
  <c r="F11" i="1"/>
  <c r="F9" i="1"/>
  <c r="G43" i="1" l="1"/>
  <c r="G42" i="1"/>
  <c r="G41" i="1"/>
  <c r="G39" i="1"/>
  <c r="G37" i="1"/>
  <c r="F36" i="1"/>
  <c r="G36" i="1" s="1"/>
  <c r="F35" i="1"/>
  <c r="G35" i="1" s="1"/>
  <c r="F34" i="1"/>
  <c r="G34" i="1" s="1"/>
  <c r="F33" i="1"/>
  <c r="G33" i="1" s="1"/>
  <c r="F32" i="1"/>
  <c r="F31" i="1"/>
  <c r="G29" i="1"/>
  <c r="F48" i="1" l="1"/>
  <c r="G48" i="1" s="1"/>
  <c r="F47" i="1"/>
  <c r="G47" i="1" s="1"/>
  <c r="G32" i="1"/>
  <c r="G31" i="1"/>
  <c r="G21" i="1"/>
  <c r="G19" i="1"/>
  <c r="G18" i="1"/>
  <c r="G17" i="1"/>
  <c r="G16" i="1"/>
  <c r="G15" i="1"/>
  <c r="G14" i="1"/>
  <c r="G13" i="1"/>
  <c r="G11" i="1"/>
  <c r="G9" i="1"/>
  <c r="F8" i="1"/>
  <c r="G8" i="1" s="1"/>
  <c r="F7" i="1"/>
  <c r="F6" i="1"/>
  <c r="F5" i="1"/>
  <c r="G5" i="1" s="1"/>
  <c r="G49" i="1" l="1"/>
  <c r="G6" i="1"/>
  <c r="F26" i="1"/>
  <c r="G7" i="1"/>
  <c r="F25" i="1"/>
  <c r="G25" i="1" s="1"/>
  <c r="A7" i="1"/>
  <c r="A9" i="1" s="1"/>
  <c r="A11" i="1" s="1"/>
  <c r="A13" i="1" s="1"/>
  <c r="A15" i="1" s="1"/>
  <c r="A17" i="1" s="1"/>
  <c r="G27" i="1" l="1"/>
  <c r="F51" i="1"/>
  <c r="G51" i="1" s="1"/>
  <c r="G26" i="1"/>
  <c r="F52" i="1"/>
  <c r="G52" i="1" s="1"/>
  <c r="A19" i="1"/>
  <c r="A21" i="1" s="1"/>
  <c r="A31" i="1" s="1"/>
  <c r="A33" i="1" s="1"/>
  <c r="A35" i="1" s="1"/>
  <c r="A37" i="1" s="1"/>
  <c r="A39" i="1" s="1"/>
  <c r="A41" i="1" s="1"/>
  <c r="A43" i="1" s="1"/>
  <c r="G53" i="1" l="1"/>
  <c r="G54" i="1" s="1"/>
  <c r="G55" i="1" s="1"/>
</calcChain>
</file>

<file path=xl/sharedStrings.xml><?xml version="1.0" encoding="utf-8"?>
<sst xmlns="http://schemas.openxmlformats.org/spreadsheetml/2006/main" count="80" uniqueCount="41">
  <si>
    <t xml:space="preserve">Užívaná plocha </t>
  </si>
  <si>
    <t>IN</t>
  </si>
  <si>
    <t>EX</t>
  </si>
  <si>
    <t>Interiér (IN)</t>
  </si>
  <si>
    <t>Exteriér (EX)</t>
  </si>
  <si>
    <t>DPH v EUR</t>
  </si>
  <si>
    <t>Cena za položku za mesiac v EUR 
bez DPH</t>
  </si>
  <si>
    <t xml:space="preserve">Príloha č. 4 zmluvy </t>
  </si>
  <si>
    <t xml:space="preserve"> </t>
  </si>
  <si>
    <t xml:space="preserve">Cena pravidelných upratovacích a čistiacich služieb </t>
  </si>
  <si>
    <t>Cena za položku za 24 mesiacov
v EUR bez DPH</t>
  </si>
  <si>
    <t xml:space="preserve">  Počet m²</t>
  </si>
  <si>
    <t>Cena za 1 m²/mesiac
v EUR         bez DPH</t>
  </si>
  <si>
    <t>Interiér (IN) spolu</t>
  </si>
  <si>
    <t>Exteriér (EX) spolu</t>
  </si>
  <si>
    <t>Partizánska 2315, Trenčín</t>
  </si>
  <si>
    <t>Štefánikova 46, Trenčín</t>
  </si>
  <si>
    <t>Mojzesová 660, Bánovce/ Bebravou</t>
  </si>
  <si>
    <t>Námestie M.R.Štefánika 524/19, Myjava</t>
  </si>
  <si>
    <t>M.R.Štefánika 165, Považská Bystrica</t>
  </si>
  <si>
    <t>Včelárska 1, Prievidza</t>
  </si>
  <si>
    <t>Moravská 1668, Púchov</t>
  </si>
  <si>
    <t>Rudolfa Jašíka 158/8, Partizánske</t>
  </si>
  <si>
    <t>Mostná 58, Nitra</t>
  </si>
  <si>
    <t>Malá Jarková 18, Komárno</t>
  </si>
  <si>
    <t>Sládkovičova 3, Levice</t>
  </si>
  <si>
    <t>Hlavná 39, Šaľa</t>
  </si>
  <si>
    <t>Pribinova 2712, Topoľčany</t>
  </si>
  <si>
    <t>TRENČIANSKY KRAJ</t>
  </si>
  <si>
    <t>Spolu Trenčiansky kraj v EUR bez DPH</t>
  </si>
  <si>
    <t>NITRIANSKY KRAJ</t>
  </si>
  <si>
    <t>Spolu Nitriansky kraj v EUR bez DPH</t>
  </si>
  <si>
    <t>Spolu Trenčiansky a Nitriansky kraj v EUR bez DPH za 24 mesiacov</t>
  </si>
  <si>
    <t>Spolu Trenčiansky a Nitriansky kraj  v EUR s DPH za 24 mesiacov</t>
  </si>
  <si>
    <t>Bernolákova 37, Zlaté Moravce</t>
  </si>
  <si>
    <t>Komenského 9, Štúrovo</t>
  </si>
  <si>
    <t>OBJEKTY VšZP</t>
  </si>
  <si>
    <t>Čsl.armády 4, Nové Mesto/Váhom</t>
  </si>
  <si>
    <t>V prípade, že poskytovateľ nie je platiteľom DPH, uvedie celkovú cenu za plnenie a informáciu, že nie je platiteľom DPH.</t>
  </si>
  <si>
    <t xml:space="preserve">Aritmetický priemer </t>
  </si>
  <si>
    <t>Petöfiho 1, Nové Zámky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</si>
</sst>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F3F2"/>
        <bgColor indexed="64"/>
      </patternFill>
    </fill>
    <fill>
      <patternFill patternType="darkUp">
        <bgColor rgb="FFC8C8C8"/>
      </patternFill>
    </fill>
    <fill>
      <patternFill patternType="solid">
        <fgColor rgb="FF64B4B4"/>
        <bgColor indexed="64"/>
      </patternFill>
    </fill>
    <fill>
      <patternFill patternType="solid">
        <fgColor rgb="FF008787"/>
        <bgColor indexed="64"/>
      </patternFill>
    </fill>
    <fill>
      <patternFill patternType="solid">
        <fgColor rgb="FFE7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" fontId="0" fillId="0" borderId="0" xfId="0" applyNumberFormat="1" applyProtection="1">
      <protection locked="0"/>
    </xf>
    <xf numFmtId="4" fontId="0" fillId="0" borderId="0" xfId="0" applyNumberFormat="1" applyFill="1" applyProtection="1">
      <protection locked="0"/>
    </xf>
    <xf numFmtId="4" fontId="0" fillId="0" borderId="0" xfId="0" applyNumberFormat="1" applyProtection="1"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4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4" fontId="4" fillId="0" borderId="15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4" fontId="5" fillId="4" borderId="12" xfId="0" applyNumberFormat="1" applyFont="1" applyFill="1" applyBorder="1" applyProtection="1"/>
    <xf numFmtId="4" fontId="5" fillId="4" borderId="13" xfId="0" applyNumberFormat="1" applyFont="1" applyFill="1" applyBorder="1" applyProtection="1"/>
    <xf numFmtId="4" fontId="10" fillId="5" borderId="4" xfId="0" applyNumberFormat="1" applyFont="1" applyFill="1" applyBorder="1" applyProtection="1"/>
    <xf numFmtId="4" fontId="10" fillId="5" borderId="7" xfId="0" applyNumberFormat="1" applyFont="1" applyFill="1" applyBorder="1" applyProtection="1"/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/>
    </xf>
    <xf numFmtId="164" fontId="3" fillId="3" borderId="4" xfId="0" applyNumberFormat="1" applyFont="1" applyFill="1" applyBorder="1"/>
    <xf numFmtId="0" fontId="3" fillId="6" borderId="2" xfId="0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/>
    </xf>
    <xf numFmtId="4" fontId="5" fillId="4" borderId="19" xfId="0" applyNumberFormat="1" applyFont="1" applyFill="1" applyBorder="1" applyProtection="1"/>
    <xf numFmtId="4" fontId="5" fillId="4" borderId="15" xfId="0" applyNumberFormat="1" applyFont="1" applyFill="1" applyBorder="1" applyProtection="1"/>
    <xf numFmtId="4" fontId="10" fillId="5" borderId="13" xfId="0" applyNumberFormat="1" applyFont="1" applyFill="1" applyBorder="1" applyProtection="1"/>
    <xf numFmtId="4" fontId="8" fillId="3" borderId="2" xfId="0" applyNumberFormat="1" applyFont="1" applyFill="1" applyBorder="1"/>
    <xf numFmtId="1" fontId="6" fillId="4" borderId="2" xfId="0" applyNumberFormat="1" applyFont="1" applyFill="1" applyBorder="1" applyAlignment="1" applyProtection="1">
      <alignment horizontal="left"/>
      <protection locked="0"/>
    </xf>
    <xf numFmtId="164" fontId="8" fillId="3" borderId="2" xfId="0" applyNumberFormat="1" applyFont="1" applyFill="1" applyBorder="1" applyProtection="1"/>
    <xf numFmtId="4" fontId="5" fillId="4" borderId="2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  <protection locked="0"/>
    </xf>
    <xf numFmtId="4" fontId="8" fillId="3" borderId="4" xfId="0" applyNumberFormat="1" applyFont="1" applyFill="1" applyBorder="1"/>
    <xf numFmtId="4" fontId="5" fillId="4" borderId="4" xfId="0" applyNumberFormat="1" applyFont="1" applyFill="1" applyBorder="1" applyProtection="1"/>
    <xf numFmtId="4" fontId="4" fillId="5" borderId="4" xfId="0" applyNumberFormat="1" applyFont="1" applyFill="1" applyBorder="1" applyProtection="1"/>
    <xf numFmtId="4" fontId="4" fillId="5" borderId="7" xfId="0" applyNumberFormat="1" applyFont="1" applyFill="1" applyBorder="1" applyProtection="1"/>
    <xf numFmtId="3" fontId="7" fillId="4" borderId="2" xfId="0" applyNumberFormat="1" applyFont="1" applyFill="1" applyBorder="1" applyAlignment="1" applyProtection="1">
      <alignment horizontal="center"/>
    </xf>
    <xf numFmtId="4" fontId="0" fillId="2" borderId="12" xfId="0" applyNumberFormat="1" applyFont="1" applyFill="1" applyBorder="1"/>
    <xf numFmtId="4" fontId="0" fillId="0" borderId="2" xfId="0" applyNumberFormat="1" applyFont="1" applyFill="1" applyBorder="1"/>
    <xf numFmtId="4" fontId="0" fillId="2" borderId="2" xfId="0" applyNumberFormat="1" applyFont="1" applyFill="1" applyBorder="1"/>
    <xf numFmtId="4" fontId="0" fillId="6" borderId="2" xfId="0" applyNumberFormat="1" applyFill="1" applyBorder="1"/>
    <xf numFmtId="4" fontId="0" fillId="0" borderId="2" xfId="0" applyNumberFormat="1" applyFill="1" applyBorder="1"/>
    <xf numFmtId="4" fontId="0" fillId="2" borderId="13" xfId="0" applyNumberFormat="1" applyFont="1" applyFill="1" applyBorder="1"/>
    <xf numFmtId="4" fontId="0" fillId="0" borderId="4" xfId="0" applyNumberFormat="1" applyFont="1" applyFill="1" applyBorder="1"/>
    <xf numFmtId="4" fontId="0" fillId="2" borderId="4" xfId="0" applyNumberFormat="1" applyFont="1" applyFill="1" applyBorder="1"/>
    <xf numFmtId="4" fontId="0" fillId="6" borderId="4" xfId="0" applyNumberFormat="1" applyFill="1" applyBorder="1"/>
    <xf numFmtId="4" fontId="3" fillId="3" borderId="4" xfId="0" applyNumberFormat="1" applyFont="1" applyFill="1" applyBorder="1"/>
    <xf numFmtId="4" fontId="0" fillId="0" borderId="4" xfId="0" applyNumberFormat="1" applyFill="1" applyBorder="1"/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>
      <alignment horizontal="left" vertical="center"/>
    </xf>
    <xf numFmtId="1" fontId="9" fillId="5" borderId="5" xfId="0" applyNumberFormat="1" applyFont="1" applyFill="1" applyBorder="1" applyAlignment="1" applyProtection="1">
      <alignment horizontal="right"/>
      <protection locked="0"/>
    </xf>
    <xf numFmtId="1" fontId="9" fillId="5" borderId="6" xfId="0" applyNumberFormat="1" applyFont="1" applyFill="1" applyBorder="1" applyAlignment="1" applyProtection="1">
      <alignment horizontal="right"/>
      <protection locked="0"/>
    </xf>
    <xf numFmtId="1" fontId="6" fillId="4" borderId="16" xfId="0" applyNumberFormat="1" applyFont="1" applyFill="1" applyBorder="1" applyAlignment="1" applyProtection="1">
      <alignment horizontal="right"/>
      <protection locked="0"/>
    </xf>
    <xf numFmtId="1" fontId="6" fillId="4" borderId="17" xfId="0" applyNumberFormat="1" applyFont="1" applyFill="1" applyBorder="1" applyAlignment="1" applyProtection="1">
      <alignment horizontal="right"/>
      <protection locked="0"/>
    </xf>
    <xf numFmtId="1" fontId="6" fillId="4" borderId="18" xfId="0" applyNumberFormat="1" applyFont="1" applyFill="1" applyBorder="1" applyAlignment="1" applyProtection="1">
      <alignment horizontal="right"/>
      <protection locked="0"/>
    </xf>
    <xf numFmtId="1" fontId="6" fillId="4" borderId="3" xfId="0" applyNumberFormat="1" applyFont="1" applyFill="1" applyBorder="1" applyAlignment="1" applyProtection="1">
      <alignment horizontal="right"/>
      <protection locked="0"/>
    </xf>
    <xf numFmtId="1" fontId="6" fillId="4" borderId="0" xfId="0" applyNumberFormat="1" applyFont="1" applyFill="1" applyBorder="1" applyAlignment="1" applyProtection="1">
      <alignment horizontal="right"/>
      <protection locked="0"/>
    </xf>
    <xf numFmtId="1" fontId="6" fillId="4" borderId="14" xfId="0" applyNumberFormat="1" applyFont="1" applyFill="1" applyBorder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/>
      <protection locked="0"/>
    </xf>
    <xf numFmtId="1" fontId="9" fillId="5" borderId="11" xfId="0" applyNumberFormat="1" applyFont="1" applyFill="1" applyBorder="1" applyAlignment="1" applyProtection="1">
      <alignment horizontal="right"/>
      <protection locked="0"/>
    </xf>
    <xf numFmtId="1" fontId="9" fillId="5" borderId="12" xfId="0" applyNumberFormat="1" applyFont="1" applyFill="1" applyBorder="1" applyAlignment="1" applyProtection="1">
      <alignment horizontal="right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1" fontId="9" fillId="5" borderId="1" xfId="0" applyNumberFormat="1" applyFont="1" applyFill="1" applyBorder="1" applyAlignment="1" applyProtection="1">
      <alignment horizontal="right"/>
      <protection locked="0"/>
    </xf>
    <xf numFmtId="1" fontId="9" fillId="5" borderId="2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wrapText="1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78D2D2"/>
      <color rgb="FF64B4B4"/>
      <color rgb="FFC8C8C8"/>
      <color rgb="FF999999"/>
      <color rgb="FF333333"/>
      <color rgb="FFE7F3F2"/>
      <color rgb="FFFFCCCC"/>
      <color rgb="FF009999"/>
      <color rgb="FFFC5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abSelected="1" topLeftCell="A16" workbookViewId="0">
      <selection activeCell="E29" sqref="E29:E43"/>
    </sheetView>
  </sheetViews>
  <sheetFormatPr defaultRowHeight="15" x14ac:dyDescent="0.25"/>
  <cols>
    <col min="1" max="1" width="6.85546875" style="1" customWidth="1"/>
    <col min="2" max="2" width="37.42578125" style="1" bestFit="1" customWidth="1"/>
    <col min="3" max="3" width="14.140625" style="1" customWidth="1"/>
    <col min="4" max="4" width="9.28515625" style="1" customWidth="1"/>
    <col min="5" max="5" width="13.85546875" style="1" customWidth="1"/>
    <col min="6" max="6" width="14.28515625" style="1" customWidth="1"/>
    <col min="7" max="7" width="11.85546875" style="1" customWidth="1"/>
    <col min="8" max="16384" width="9.140625" style="1"/>
  </cols>
  <sheetData>
    <row r="2" spans="1:7" x14ac:dyDescent="0.25">
      <c r="A2" s="83" t="s">
        <v>7</v>
      </c>
      <c r="B2" s="84"/>
      <c r="E2" s="83" t="s">
        <v>8</v>
      </c>
      <c r="F2" s="83"/>
      <c r="G2" s="83"/>
    </row>
    <row r="3" spans="1:7" ht="15.75" thickBot="1" x14ac:dyDescent="0.3">
      <c r="A3" s="2" t="s">
        <v>9</v>
      </c>
      <c r="B3" s="3"/>
      <c r="C3" s="3"/>
      <c r="D3" s="4"/>
      <c r="E3" s="5"/>
      <c r="F3" s="6"/>
      <c r="G3" s="6"/>
    </row>
    <row r="4" spans="1:7" ht="77.25" thickBot="1" x14ac:dyDescent="0.3">
      <c r="A4" s="85" t="s">
        <v>36</v>
      </c>
      <c r="B4" s="86"/>
      <c r="C4" s="7" t="s">
        <v>0</v>
      </c>
      <c r="D4" s="7" t="s">
        <v>11</v>
      </c>
      <c r="E4" s="8" t="s">
        <v>12</v>
      </c>
      <c r="F4" s="8" t="s">
        <v>6</v>
      </c>
      <c r="G4" s="9" t="s">
        <v>10</v>
      </c>
    </row>
    <row r="5" spans="1:7" x14ac:dyDescent="0.25">
      <c r="A5" s="87">
        <v>1</v>
      </c>
      <c r="B5" s="88" t="s">
        <v>15</v>
      </c>
      <c r="C5" s="24" t="s">
        <v>1</v>
      </c>
      <c r="D5" s="25">
        <v>1515</v>
      </c>
      <c r="E5" s="42"/>
      <c r="F5" s="42">
        <f>D5*E5</f>
        <v>0</v>
      </c>
      <c r="G5" s="47">
        <f>F5*24</f>
        <v>0</v>
      </c>
    </row>
    <row r="6" spans="1:7" x14ac:dyDescent="0.25">
      <c r="A6" s="57"/>
      <c r="B6" s="63"/>
      <c r="C6" s="20" t="s">
        <v>2</v>
      </c>
      <c r="D6" s="21">
        <v>722</v>
      </c>
      <c r="E6" s="43"/>
      <c r="F6" s="43">
        <f t="shared" ref="F6:F8" si="0">D6*E6</f>
        <v>0</v>
      </c>
      <c r="G6" s="48">
        <f t="shared" ref="G6:G21" si="1">F6*24</f>
        <v>0</v>
      </c>
    </row>
    <row r="7" spans="1:7" x14ac:dyDescent="0.25">
      <c r="A7" s="57">
        <f>A5+1</f>
        <v>2</v>
      </c>
      <c r="B7" s="63" t="s">
        <v>16</v>
      </c>
      <c r="C7" s="22" t="s">
        <v>1</v>
      </c>
      <c r="D7" s="23">
        <v>766</v>
      </c>
      <c r="E7" s="44"/>
      <c r="F7" s="44">
        <f t="shared" si="0"/>
        <v>0</v>
      </c>
      <c r="G7" s="49">
        <f t="shared" si="1"/>
        <v>0</v>
      </c>
    </row>
    <row r="8" spans="1:7" x14ac:dyDescent="0.25">
      <c r="A8" s="58"/>
      <c r="B8" s="63"/>
      <c r="C8" s="20" t="s">
        <v>2</v>
      </c>
      <c r="D8" s="21">
        <v>288</v>
      </c>
      <c r="E8" s="43"/>
      <c r="F8" s="43">
        <f t="shared" si="0"/>
        <v>0</v>
      </c>
      <c r="G8" s="48">
        <f t="shared" si="1"/>
        <v>0</v>
      </c>
    </row>
    <row r="9" spans="1:7" x14ac:dyDescent="0.25">
      <c r="A9" s="57">
        <f t="shared" ref="A9" si="2">A7+1</f>
        <v>3</v>
      </c>
      <c r="B9" s="63" t="s">
        <v>17</v>
      </c>
      <c r="C9" s="22" t="s">
        <v>1</v>
      </c>
      <c r="D9" s="23">
        <v>74</v>
      </c>
      <c r="E9" s="44"/>
      <c r="F9" s="44">
        <f t="shared" ref="F9:F21" si="3">D9*E9</f>
        <v>0</v>
      </c>
      <c r="G9" s="49">
        <f t="shared" si="1"/>
        <v>0</v>
      </c>
    </row>
    <row r="10" spans="1:7" x14ac:dyDescent="0.25">
      <c r="A10" s="58"/>
      <c r="B10" s="63"/>
      <c r="C10" s="20" t="s">
        <v>2</v>
      </c>
      <c r="D10" s="21">
        <v>0</v>
      </c>
      <c r="E10" s="32"/>
      <c r="F10" s="32">
        <f t="shared" si="3"/>
        <v>0</v>
      </c>
      <c r="G10" s="37">
        <f t="shared" si="1"/>
        <v>0</v>
      </c>
    </row>
    <row r="11" spans="1:7" x14ac:dyDescent="0.25">
      <c r="A11" s="57">
        <f t="shared" ref="A11" si="4">A9+1</f>
        <v>4</v>
      </c>
      <c r="B11" s="63" t="s">
        <v>18</v>
      </c>
      <c r="C11" s="22" t="s">
        <v>1</v>
      </c>
      <c r="D11" s="23">
        <v>74</v>
      </c>
      <c r="E11" s="44"/>
      <c r="F11" s="44">
        <f t="shared" si="3"/>
        <v>0</v>
      </c>
      <c r="G11" s="49">
        <f t="shared" si="1"/>
        <v>0</v>
      </c>
    </row>
    <row r="12" spans="1:7" x14ac:dyDescent="0.25">
      <c r="A12" s="58"/>
      <c r="B12" s="63"/>
      <c r="C12" s="20" t="s">
        <v>2</v>
      </c>
      <c r="D12" s="21">
        <v>0</v>
      </c>
      <c r="E12" s="32"/>
      <c r="F12" s="32">
        <f t="shared" si="3"/>
        <v>0</v>
      </c>
      <c r="G12" s="37">
        <f t="shared" si="1"/>
        <v>0</v>
      </c>
    </row>
    <row r="13" spans="1:7" x14ac:dyDescent="0.25">
      <c r="A13" s="57">
        <f t="shared" ref="A13" si="5">A11+1</f>
        <v>5</v>
      </c>
      <c r="B13" s="89" t="s">
        <v>37</v>
      </c>
      <c r="C13" s="22" t="s">
        <v>1</v>
      </c>
      <c r="D13" s="23">
        <v>84</v>
      </c>
      <c r="E13" s="44"/>
      <c r="F13" s="44">
        <f t="shared" si="3"/>
        <v>0</v>
      </c>
      <c r="G13" s="49">
        <f t="shared" si="1"/>
        <v>0</v>
      </c>
    </row>
    <row r="14" spans="1:7" x14ac:dyDescent="0.25">
      <c r="A14" s="58"/>
      <c r="B14" s="90"/>
      <c r="C14" s="20" t="s">
        <v>2</v>
      </c>
      <c r="D14" s="21">
        <v>10</v>
      </c>
      <c r="E14" s="43"/>
      <c r="F14" s="43">
        <f t="shared" si="3"/>
        <v>0</v>
      </c>
      <c r="G14" s="48">
        <f t="shared" si="1"/>
        <v>0</v>
      </c>
    </row>
    <row r="15" spans="1:7" x14ac:dyDescent="0.25">
      <c r="A15" s="57">
        <f t="shared" ref="A15" si="6">A13+1</f>
        <v>6</v>
      </c>
      <c r="B15" s="63" t="s">
        <v>19</v>
      </c>
      <c r="C15" s="22" t="s">
        <v>1</v>
      </c>
      <c r="D15" s="23">
        <v>1746</v>
      </c>
      <c r="E15" s="44"/>
      <c r="F15" s="44">
        <f t="shared" si="3"/>
        <v>0</v>
      </c>
      <c r="G15" s="49">
        <f t="shared" si="1"/>
        <v>0</v>
      </c>
    </row>
    <row r="16" spans="1:7" x14ac:dyDescent="0.25">
      <c r="A16" s="58"/>
      <c r="B16" s="63"/>
      <c r="C16" s="20" t="s">
        <v>2</v>
      </c>
      <c r="D16" s="21">
        <v>603</v>
      </c>
      <c r="E16" s="43"/>
      <c r="F16" s="43">
        <f t="shared" si="3"/>
        <v>0</v>
      </c>
      <c r="G16" s="48">
        <f t="shared" si="1"/>
        <v>0</v>
      </c>
    </row>
    <row r="17" spans="1:7" x14ac:dyDescent="0.25">
      <c r="A17" s="57">
        <f t="shared" ref="A17:A21" si="7">A15+1</f>
        <v>7</v>
      </c>
      <c r="B17" s="63" t="s">
        <v>20</v>
      </c>
      <c r="C17" s="22" t="s">
        <v>1</v>
      </c>
      <c r="D17" s="23">
        <v>3222</v>
      </c>
      <c r="E17" s="44"/>
      <c r="F17" s="44">
        <f t="shared" si="3"/>
        <v>0</v>
      </c>
      <c r="G17" s="49">
        <f t="shared" si="1"/>
        <v>0</v>
      </c>
    </row>
    <row r="18" spans="1:7" x14ac:dyDescent="0.25">
      <c r="A18" s="58"/>
      <c r="B18" s="63"/>
      <c r="C18" s="20" t="s">
        <v>2</v>
      </c>
      <c r="D18" s="21">
        <v>2932</v>
      </c>
      <c r="E18" s="43"/>
      <c r="F18" s="43">
        <f t="shared" si="3"/>
        <v>0</v>
      </c>
      <c r="G18" s="48">
        <f t="shared" si="1"/>
        <v>0</v>
      </c>
    </row>
    <row r="19" spans="1:7" x14ac:dyDescent="0.25">
      <c r="A19" s="57">
        <f t="shared" si="7"/>
        <v>8</v>
      </c>
      <c r="B19" s="63" t="s">
        <v>21</v>
      </c>
      <c r="C19" s="22" t="s">
        <v>1</v>
      </c>
      <c r="D19" s="23">
        <v>111</v>
      </c>
      <c r="E19" s="44"/>
      <c r="F19" s="44">
        <f t="shared" si="3"/>
        <v>0</v>
      </c>
      <c r="G19" s="49">
        <f t="shared" si="1"/>
        <v>0</v>
      </c>
    </row>
    <row r="20" spans="1:7" x14ac:dyDescent="0.25">
      <c r="A20" s="58"/>
      <c r="B20" s="63"/>
      <c r="C20" s="20" t="s">
        <v>2</v>
      </c>
      <c r="D20" s="21">
        <v>0</v>
      </c>
      <c r="E20" s="32"/>
      <c r="F20" s="32"/>
      <c r="G20" s="37"/>
    </row>
    <row r="21" spans="1:7" x14ac:dyDescent="0.25">
      <c r="A21" s="57">
        <f t="shared" si="7"/>
        <v>9</v>
      </c>
      <c r="B21" s="63" t="s">
        <v>22</v>
      </c>
      <c r="C21" s="22" t="s">
        <v>1</v>
      </c>
      <c r="D21" s="23">
        <v>65</v>
      </c>
      <c r="E21" s="44"/>
      <c r="F21" s="44">
        <f t="shared" si="3"/>
        <v>0</v>
      </c>
      <c r="G21" s="49">
        <f t="shared" si="1"/>
        <v>0</v>
      </c>
    </row>
    <row r="22" spans="1:7" x14ac:dyDescent="0.25">
      <c r="A22" s="58"/>
      <c r="B22" s="63"/>
      <c r="C22" s="20" t="s">
        <v>2</v>
      </c>
      <c r="D22" s="21">
        <v>0</v>
      </c>
      <c r="E22" s="32"/>
      <c r="F22" s="32"/>
      <c r="G22" s="37"/>
    </row>
    <row r="23" spans="1:7" ht="15" customHeight="1" x14ac:dyDescent="0.25">
      <c r="A23" s="59" t="s">
        <v>39</v>
      </c>
      <c r="B23" s="60"/>
      <c r="C23" s="55" t="s">
        <v>1</v>
      </c>
      <c r="D23" s="56"/>
      <c r="E23" s="44">
        <f>(E5+E7+E9+E11+E13+E15+E17+E19+E21)/9</f>
        <v>0</v>
      </c>
      <c r="F23" s="32"/>
      <c r="G23" s="37"/>
    </row>
    <row r="24" spans="1:7" x14ac:dyDescent="0.25">
      <c r="A24" s="61"/>
      <c r="B24" s="62"/>
      <c r="C24" s="53" t="s">
        <v>2</v>
      </c>
      <c r="D24" s="54"/>
      <c r="E24" s="43">
        <f>(E6+E8+E14+E16+E18)/5</f>
        <v>0</v>
      </c>
      <c r="F24" s="32"/>
      <c r="G24" s="37"/>
    </row>
    <row r="25" spans="1:7" x14ac:dyDescent="0.25">
      <c r="A25" s="76" t="s">
        <v>28</v>
      </c>
      <c r="B25" s="77"/>
      <c r="C25" s="33" t="s">
        <v>3</v>
      </c>
      <c r="D25" s="41">
        <f>D5+D7+D9+D11+D13+D15+D17+D21+D19</f>
        <v>7657</v>
      </c>
      <c r="E25" s="34"/>
      <c r="F25" s="35">
        <f>SUM(F5+F7+F9+F11+F13+F15+F17+F21)+F19</f>
        <v>0</v>
      </c>
      <c r="G25" s="38">
        <f>F25*24</f>
        <v>0</v>
      </c>
    </row>
    <row r="26" spans="1:7" x14ac:dyDescent="0.25">
      <c r="A26" s="76"/>
      <c r="B26" s="77"/>
      <c r="C26" s="33" t="s">
        <v>4</v>
      </c>
      <c r="D26" s="41">
        <f>D6+D8+D10+D12+D14+D16+D18+D22+D20</f>
        <v>4555</v>
      </c>
      <c r="E26" s="34"/>
      <c r="F26" s="35">
        <f>F6+F8+F10+F12+F14+F16+F18+F20+F22</f>
        <v>0</v>
      </c>
      <c r="G26" s="38">
        <f>F26*24</f>
        <v>0</v>
      </c>
    </row>
    <row r="27" spans="1:7" x14ac:dyDescent="0.25">
      <c r="A27" s="76"/>
      <c r="B27" s="77"/>
      <c r="C27" s="72" t="s">
        <v>29</v>
      </c>
      <c r="D27" s="73"/>
      <c r="E27" s="73"/>
      <c r="F27" s="73"/>
      <c r="G27" s="39">
        <f>ROUND(SUM(G5:G22),2)</f>
        <v>0</v>
      </c>
    </row>
    <row r="28" spans="1:7" ht="7.5" customHeight="1" x14ac:dyDescent="0.25">
      <c r="A28" s="78"/>
      <c r="B28" s="79"/>
      <c r="C28" s="79"/>
      <c r="D28" s="79"/>
      <c r="E28" s="79"/>
      <c r="F28" s="79"/>
      <c r="G28" s="80"/>
    </row>
    <row r="29" spans="1:7" x14ac:dyDescent="0.25">
      <c r="A29" s="57">
        <f>A21+1</f>
        <v>10</v>
      </c>
      <c r="B29" s="63" t="s">
        <v>23</v>
      </c>
      <c r="C29" s="27" t="s">
        <v>1</v>
      </c>
      <c r="D29" s="28">
        <v>2395</v>
      </c>
      <c r="E29" s="44"/>
      <c r="F29" s="44">
        <f t="shared" ref="F29" si="8">D29*E29</f>
        <v>0</v>
      </c>
      <c r="G29" s="50">
        <f>F29*24</f>
        <v>0</v>
      </c>
    </row>
    <row r="30" spans="1:7" x14ac:dyDescent="0.25">
      <c r="A30" s="57"/>
      <c r="B30" s="63"/>
      <c r="C30" s="20" t="s">
        <v>2</v>
      </c>
      <c r="D30" s="21">
        <v>0</v>
      </c>
      <c r="E30" s="32"/>
      <c r="F30" s="32"/>
      <c r="G30" s="51"/>
    </row>
    <row r="31" spans="1:7" x14ac:dyDescent="0.25">
      <c r="A31" s="57">
        <f t="shared" ref="A31" si="9">A29+1</f>
        <v>11</v>
      </c>
      <c r="B31" s="63" t="s">
        <v>34</v>
      </c>
      <c r="C31" s="27" t="s">
        <v>1</v>
      </c>
      <c r="D31" s="28">
        <v>82</v>
      </c>
      <c r="E31" s="45"/>
      <c r="F31" s="45">
        <f t="shared" ref="F31:F43" si="10">D31*E31</f>
        <v>0</v>
      </c>
      <c r="G31" s="50">
        <f t="shared" ref="G31:G43" si="11">F31*24</f>
        <v>0</v>
      </c>
    </row>
    <row r="32" spans="1:7" x14ac:dyDescent="0.25">
      <c r="A32" s="58"/>
      <c r="B32" s="63"/>
      <c r="C32" s="20" t="s">
        <v>2</v>
      </c>
      <c r="D32" s="21">
        <v>6</v>
      </c>
      <c r="E32" s="46"/>
      <c r="F32" s="46">
        <f t="shared" si="10"/>
        <v>0</v>
      </c>
      <c r="G32" s="52">
        <f t="shared" si="11"/>
        <v>0</v>
      </c>
    </row>
    <row r="33" spans="1:7" x14ac:dyDescent="0.25">
      <c r="A33" s="57">
        <f t="shared" ref="A33" si="12">A31+1</f>
        <v>12</v>
      </c>
      <c r="B33" s="63" t="s">
        <v>24</v>
      </c>
      <c r="C33" s="27" t="s">
        <v>1</v>
      </c>
      <c r="D33" s="28">
        <v>714</v>
      </c>
      <c r="E33" s="45"/>
      <c r="F33" s="45">
        <f t="shared" si="10"/>
        <v>0</v>
      </c>
      <c r="G33" s="50">
        <f t="shared" si="11"/>
        <v>0</v>
      </c>
    </row>
    <row r="34" spans="1:7" x14ac:dyDescent="0.25">
      <c r="A34" s="58"/>
      <c r="B34" s="63"/>
      <c r="C34" s="20" t="s">
        <v>2</v>
      </c>
      <c r="D34" s="21">
        <v>479</v>
      </c>
      <c r="E34" s="46"/>
      <c r="F34" s="46">
        <f t="shared" si="10"/>
        <v>0</v>
      </c>
      <c r="G34" s="52">
        <f t="shared" si="11"/>
        <v>0</v>
      </c>
    </row>
    <row r="35" spans="1:7" x14ac:dyDescent="0.25">
      <c r="A35" s="57">
        <f t="shared" ref="A35" si="13">A33+1</f>
        <v>13</v>
      </c>
      <c r="B35" s="63" t="s">
        <v>25</v>
      </c>
      <c r="C35" s="27" t="s">
        <v>1</v>
      </c>
      <c r="D35" s="28">
        <v>533</v>
      </c>
      <c r="E35" s="45"/>
      <c r="F35" s="45">
        <f t="shared" si="10"/>
        <v>0</v>
      </c>
      <c r="G35" s="50">
        <f t="shared" si="11"/>
        <v>0</v>
      </c>
    </row>
    <row r="36" spans="1:7" x14ac:dyDescent="0.25">
      <c r="A36" s="58"/>
      <c r="B36" s="63"/>
      <c r="C36" s="20" t="s">
        <v>2</v>
      </c>
      <c r="D36" s="21">
        <v>125</v>
      </c>
      <c r="E36" s="46"/>
      <c r="F36" s="46">
        <f t="shared" si="10"/>
        <v>0</v>
      </c>
      <c r="G36" s="52">
        <f t="shared" si="11"/>
        <v>0</v>
      </c>
    </row>
    <row r="37" spans="1:7" x14ac:dyDescent="0.25">
      <c r="A37" s="57">
        <f t="shared" ref="A37" si="14">A35+1</f>
        <v>14</v>
      </c>
      <c r="B37" s="94" t="s">
        <v>40</v>
      </c>
      <c r="C37" s="27" t="s">
        <v>1</v>
      </c>
      <c r="D37" s="28">
        <v>297</v>
      </c>
      <c r="E37" s="44"/>
      <c r="F37" s="44">
        <f t="shared" si="10"/>
        <v>0</v>
      </c>
      <c r="G37" s="50">
        <f t="shared" si="11"/>
        <v>0</v>
      </c>
    </row>
    <row r="38" spans="1:7" x14ac:dyDescent="0.25">
      <c r="A38" s="58"/>
      <c r="B38" s="94"/>
      <c r="C38" s="20" t="s">
        <v>2</v>
      </c>
      <c r="D38" s="21">
        <v>0</v>
      </c>
      <c r="E38" s="32"/>
      <c r="F38" s="32"/>
      <c r="G38" s="51"/>
    </row>
    <row r="39" spans="1:7" x14ac:dyDescent="0.25">
      <c r="A39" s="57">
        <f t="shared" ref="A39:A43" si="15">A37+1</f>
        <v>15</v>
      </c>
      <c r="B39" s="63" t="s">
        <v>26</v>
      </c>
      <c r="C39" s="27" t="s">
        <v>1</v>
      </c>
      <c r="D39" s="28">
        <v>55</v>
      </c>
      <c r="E39" s="44"/>
      <c r="F39" s="44">
        <f t="shared" si="10"/>
        <v>0</v>
      </c>
      <c r="G39" s="50">
        <f t="shared" si="11"/>
        <v>0</v>
      </c>
    </row>
    <row r="40" spans="1:7" ht="15.75" customHeight="1" x14ac:dyDescent="0.25">
      <c r="A40" s="58"/>
      <c r="B40" s="63"/>
      <c r="C40" s="20" t="s">
        <v>2</v>
      </c>
      <c r="D40" s="21">
        <v>0</v>
      </c>
      <c r="E40" s="32"/>
      <c r="F40" s="32"/>
      <c r="G40" s="51"/>
    </row>
    <row r="41" spans="1:7" ht="15.75" customHeight="1" x14ac:dyDescent="0.25">
      <c r="A41" s="57">
        <f t="shared" si="15"/>
        <v>16</v>
      </c>
      <c r="B41" s="63" t="s">
        <v>27</v>
      </c>
      <c r="C41" s="27" t="s">
        <v>1</v>
      </c>
      <c r="D41" s="28">
        <v>1213</v>
      </c>
      <c r="E41" s="44"/>
      <c r="F41" s="44">
        <f t="shared" si="10"/>
        <v>0</v>
      </c>
      <c r="G41" s="50">
        <f t="shared" si="11"/>
        <v>0</v>
      </c>
    </row>
    <row r="42" spans="1:7" ht="15.75" customHeight="1" x14ac:dyDescent="0.25">
      <c r="A42" s="58"/>
      <c r="B42" s="63"/>
      <c r="C42" s="20" t="s">
        <v>2</v>
      </c>
      <c r="D42" s="21">
        <v>88</v>
      </c>
      <c r="E42" s="43"/>
      <c r="F42" s="43">
        <f t="shared" si="10"/>
        <v>0</v>
      </c>
      <c r="G42" s="52">
        <f t="shared" si="11"/>
        <v>0</v>
      </c>
    </row>
    <row r="43" spans="1:7" x14ac:dyDescent="0.25">
      <c r="A43" s="57">
        <f t="shared" si="15"/>
        <v>17</v>
      </c>
      <c r="B43" s="63" t="s">
        <v>35</v>
      </c>
      <c r="C43" s="27" t="s">
        <v>1</v>
      </c>
      <c r="D43" s="28">
        <v>53</v>
      </c>
      <c r="E43" s="44"/>
      <c r="F43" s="44">
        <f t="shared" si="10"/>
        <v>0</v>
      </c>
      <c r="G43" s="50">
        <f t="shared" si="11"/>
        <v>0</v>
      </c>
    </row>
    <row r="44" spans="1:7" x14ac:dyDescent="0.25">
      <c r="A44" s="58"/>
      <c r="B44" s="63"/>
      <c r="C44" s="20" t="s">
        <v>2</v>
      </c>
      <c r="D44" s="21">
        <v>0</v>
      </c>
      <c r="E44" s="32"/>
      <c r="F44" s="32"/>
      <c r="G44" s="51"/>
    </row>
    <row r="45" spans="1:7" ht="15" customHeight="1" x14ac:dyDescent="0.25">
      <c r="A45" s="59" t="s">
        <v>39</v>
      </c>
      <c r="B45" s="60"/>
      <c r="C45" s="55" t="s">
        <v>1</v>
      </c>
      <c r="D45" s="56"/>
      <c r="E45" s="44">
        <f>(E29+E31+E33+E35+E37+E39+E41+E43)/8</f>
        <v>0</v>
      </c>
      <c r="F45" s="32"/>
      <c r="G45" s="26"/>
    </row>
    <row r="46" spans="1:7" x14ac:dyDescent="0.25">
      <c r="A46" s="61"/>
      <c r="B46" s="62"/>
      <c r="C46" s="53" t="s">
        <v>2</v>
      </c>
      <c r="D46" s="54"/>
      <c r="E46" s="43">
        <f>(E32+E34+E36+E42)/4</f>
        <v>0</v>
      </c>
      <c r="F46" s="32"/>
      <c r="G46" s="26"/>
    </row>
    <row r="47" spans="1:7" x14ac:dyDescent="0.25">
      <c r="A47" s="76" t="s">
        <v>30</v>
      </c>
      <c r="B47" s="77"/>
      <c r="C47" s="33" t="s">
        <v>3</v>
      </c>
      <c r="D47" s="36">
        <f>D29+D31+D33+D35+D37+D39+D43+D41</f>
        <v>5342</v>
      </c>
      <c r="E47" s="34"/>
      <c r="F47" s="35">
        <f>F29+F31+F33+F35+F37+F39+F43+F41</f>
        <v>0</v>
      </c>
      <c r="G47" s="38">
        <f>F47*24</f>
        <v>0</v>
      </c>
    </row>
    <row r="48" spans="1:7" x14ac:dyDescent="0.25">
      <c r="A48" s="76"/>
      <c r="B48" s="77"/>
      <c r="C48" s="33" t="s">
        <v>4</v>
      </c>
      <c r="D48" s="36">
        <f>D30+D32+D34+D36+D38+D40+D44+D42</f>
        <v>698</v>
      </c>
      <c r="E48" s="34"/>
      <c r="F48" s="35">
        <f>F30+F32+F34+F36+F38+F40+F42+F44</f>
        <v>0</v>
      </c>
      <c r="G48" s="38">
        <f>F48*24</f>
        <v>0</v>
      </c>
    </row>
    <row r="49" spans="1:7" ht="15.75" thickBot="1" x14ac:dyDescent="0.3">
      <c r="A49" s="95"/>
      <c r="B49" s="96"/>
      <c r="C49" s="92" t="s">
        <v>31</v>
      </c>
      <c r="D49" s="93"/>
      <c r="E49" s="93"/>
      <c r="F49" s="93"/>
      <c r="G49" s="40">
        <f>ROUND(SUM(G29:G44),2)</f>
        <v>0</v>
      </c>
    </row>
    <row r="50" spans="1:7" s="15" customFormat="1" ht="15.75" thickBot="1" x14ac:dyDescent="0.3">
      <c r="A50" s="10"/>
      <c r="B50" s="10"/>
      <c r="C50" s="11"/>
      <c r="D50" s="12"/>
      <c r="E50" s="12"/>
      <c r="F50" s="13"/>
      <c r="G50" s="14"/>
    </row>
    <row r="51" spans="1:7" s="15" customFormat="1" x14ac:dyDescent="0.25">
      <c r="A51" s="10"/>
      <c r="B51" s="10"/>
      <c r="C51" s="66" t="s">
        <v>13</v>
      </c>
      <c r="D51" s="67"/>
      <c r="E51" s="68"/>
      <c r="F51" s="16">
        <f>F47+F25</f>
        <v>0</v>
      </c>
      <c r="G51" s="17">
        <f>F51*24</f>
        <v>0</v>
      </c>
    </row>
    <row r="52" spans="1:7" s="15" customFormat="1" ht="15.75" thickBot="1" x14ac:dyDescent="0.3">
      <c r="A52" s="10"/>
      <c r="B52" s="10"/>
      <c r="C52" s="69" t="s">
        <v>14</v>
      </c>
      <c r="D52" s="70"/>
      <c r="E52" s="71"/>
      <c r="F52" s="29">
        <f>F26+F48</f>
        <v>0</v>
      </c>
      <c r="G52" s="30">
        <f>F52*24</f>
        <v>0</v>
      </c>
    </row>
    <row r="53" spans="1:7" ht="29.25" customHeight="1" x14ac:dyDescent="0.25">
      <c r="B53" s="74" t="s">
        <v>32</v>
      </c>
      <c r="C53" s="75"/>
      <c r="D53" s="75"/>
      <c r="E53" s="75"/>
      <c r="F53" s="75"/>
      <c r="G53" s="31">
        <f>ROUND(SUM(G51:G52),2)</f>
        <v>0</v>
      </c>
    </row>
    <row r="54" spans="1:7" ht="30.75" customHeight="1" x14ac:dyDescent="0.25">
      <c r="B54" s="81" t="s">
        <v>5</v>
      </c>
      <c r="C54" s="82"/>
      <c r="D54" s="82"/>
      <c r="E54" s="82"/>
      <c r="F54" s="82"/>
      <c r="G54" s="18">
        <f>ROUND(G53*0.2,2)</f>
        <v>0</v>
      </c>
    </row>
    <row r="55" spans="1:7" ht="31.5" customHeight="1" thickBot="1" x14ac:dyDescent="0.3">
      <c r="B55" s="64" t="s">
        <v>33</v>
      </c>
      <c r="C55" s="65"/>
      <c r="D55" s="65"/>
      <c r="E55" s="65"/>
      <c r="F55" s="65"/>
      <c r="G55" s="19">
        <f>SUM(G53:G54)</f>
        <v>0</v>
      </c>
    </row>
    <row r="57" spans="1:7" x14ac:dyDescent="0.25">
      <c r="A57" s="91" t="s">
        <v>38</v>
      </c>
      <c r="B57" s="91"/>
      <c r="C57" s="91"/>
      <c r="D57" s="91"/>
      <c r="E57" s="91"/>
      <c r="F57" s="91"/>
      <c r="G57" s="91"/>
    </row>
  </sheetData>
  <mergeCells count="54">
    <mergeCell ref="E2:G2"/>
    <mergeCell ref="A13:A14"/>
    <mergeCell ref="B13:B14"/>
    <mergeCell ref="A57:G57"/>
    <mergeCell ref="A33:A34"/>
    <mergeCell ref="B33:B34"/>
    <mergeCell ref="C49:F49"/>
    <mergeCell ref="A43:A44"/>
    <mergeCell ref="B43:B44"/>
    <mergeCell ref="A35:A36"/>
    <mergeCell ref="B35:B36"/>
    <mergeCell ref="A37:A38"/>
    <mergeCell ref="B37:B38"/>
    <mergeCell ref="A39:A40"/>
    <mergeCell ref="B39:B40"/>
    <mergeCell ref="A47:B49"/>
    <mergeCell ref="A2:B2"/>
    <mergeCell ref="A17:A18"/>
    <mergeCell ref="B17:B18"/>
    <mergeCell ref="A21:A22"/>
    <mergeCell ref="B21:B22"/>
    <mergeCell ref="A19:A20"/>
    <mergeCell ref="B19:B20"/>
    <mergeCell ref="A15:A16"/>
    <mergeCell ref="B15:B16"/>
    <mergeCell ref="A9:A10"/>
    <mergeCell ref="B9:B10"/>
    <mergeCell ref="A11:A12"/>
    <mergeCell ref="B11:B12"/>
    <mergeCell ref="A4:B4"/>
    <mergeCell ref="A5:A6"/>
    <mergeCell ref="B5:B6"/>
    <mergeCell ref="A7:A8"/>
    <mergeCell ref="B7:B8"/>
    <mergeCell ref="B55:F55"/>
    <mergeCell ref="C51:E51"/>
    <mergeCell ref="C52:E52"/>
    <mergeCell ref="C27:F27"/>
    <mergeCell ref="B53:F53"/>
    <mergeCell ref="B29:B30"/>
    <mergeCell ref="B31:B32"/>
    <mergeCell ref="A25:B27"/>
    <mergeCell ref="A28:G28"/>
    <mergeCell ref="B41:B42"/>
    <mergeCell ref="A41:A42"/>
    <mergeCell ref="B54:F54"/>
    <mergeCell ref="A45:B46"/>
    <mergeCell ref="C23:D23"/>
    <mergeCell ref="C24:D24"/>
    <mergeCell ref="C45:D45"/>
    <mergeCell ref="C46:D46"/>
    <mergeCell ref="A29:A30"/>
    <mergeCell ref="A31:A32"/>
    <mergeCell ref="A23:B24"/>
  </mergeCells>
  <pageMargins left="0" right="0" top="0.74803149606299213" bottom="0.74803149606299213" header="0.31496062992125984" footer="0.31496062992125984"/>
  <pageSetup paperSize="9" orientation="landscape" r:id="rId1"/>
  <ignoredErrors>
    <ignoredError sqref="A7 A9 A11 A13 A15 A17 A19 A21 D47:D48 A31 A33 A35 A37 A39 A41 A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2021-10-07T10:44:27Z</cp:lastPrinted>
  <dcterms:created xsi:type="dcterms:W3CDTF">2021-07-20T12:33:03Z</dcterms:created>
  <dcterms:modified xsi:type="dcterms:W3CDTF">2023-10-13T06:33:12Z</dcterms:modified>
</cp:coreProperties>
</file>