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podlahové plochy objekt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31" i="1"/>
  <c r="G31" i="1"/>
  <c r="I31" i="1"/>
  <c r="J31" i="1"/>
  <c r="J16" i="1"/>
  <c r="I16" i="1"/>
  <c r="G16" i="1"/>
  <c r="E16" i="1"/>
  <c r="C16" i="1"/>
  <c r="A7" i="1" l="1"/>
  <c r="A8" i="1" s="1"/>
  <c r="A9" i="1" s="1"/>
  <c r="A10" i="1" s="1"/>
  <c r="A11" i="1" s="1"/>
  <c r="A12" i="1" s="1"/>
  <c r="A14" i="1" s="1"/>
  <c r="A15" i="1" l="1"/>
  <c r="A17" i="1" s="1"/>
  <c r="A18" i="1" s="1"/>
  <c r="A19" i="1" s="1"/>
  <c r="A20" i="1" s="1"/>
  <c r="A24" i="1" s="1"/>
  <c r="A25" i="1" s="1"/>
  <c r="A26" i="1" s="1"/>
  <c r="A27" i="1" s="1"/>
  <c r="K27" i="1" l="1"/>
  <c r="K26" i="1"/>
  <c r="K25" i="1"/>
  <c r="K24" i="1"/>
  <c r="K20" i="1"/>
  <c r="K19" i="1"/>
  <c r="K18" i="1"/>
  <c r="K17" i="1"/>
  <c r="K15" i="1"/>
  <c r="K14" i="1"/>
  <c r="K12" i="1"/>
  <c r="K11" i="1"/>
  <c r="K10" i="1"/>
  <c r="K9" i="1"/>
  <c r="K8" i="1"/>
  <c r="K7" i="1"/>
  <c r="K6" i="1"/>
  <c r="K31" i="1" l="1"/>
  <c r="K16" i="1"/>
</calcChain>
</file>

<file path=xl/sharedStrings.xml><?xml version="1.0" encoding="utf-8"?>
<sst xmlns="http://schemas.openxmlformats.org/spreadsheetml/2006/main" count="91" uniqueCount="39">
  <si>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</si>
  <si>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</si>
  <si>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</si>
  <si>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</si>
  <si>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</si>
  <si>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</si>
  <si>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</si>
  <si>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prevažujúci druh krytiny</t>
  </si>
  <si>
    <t>koberec</t>
  </si>
  <si>
    <t>dlažba</t>
  </si>
  <si>
    <t>laminát</t>
  </si>
  <si>
    <t>PVC</t>
  </si>
  <si>
    <t>Príloha č. 6 zmluvy</t>
  </si>
  <si>
    <t>SPOLU m²</t>
  </si>
  <si>
    <t>m²</t>
  </si>
  <si>
    <t>Partizánska 2315, Trenčín</t>
  </si>
  <si>
    <t>Štefánikova 46, Trenčín</t>
  </si>
  <si>
    <t>Mojzesová 660, Bánovce/ Bebravou</t>
  </si>
  <si>
    <t>Námestie M.R.Štefánika 524/19, Myjava</t>
  </si>
  <si>
    <t>M.R.Štefánika 165, Považská Bystrica</t>
  </si>
  <si>
    <t>dlažba/PVC</t>
  </si>
  <si>
    <t>Včelárska 1, Prievidza</t>
  </si>
  <si>
    <t>Moravská 1668, Púchov</t>
  </si>
  <si>
    <t>Rudolfa Jašíka 158/8, Partizánske</t>
  </si>
  <si>
    <t>TRENČIANSKY KRAJ</t>
  </si>
  <si>
    <t>Mostná 58, Nitra</t>
  </si>
  <si>
    <t>Bernolákova37, Zlaté Moravce</t>
  </si>
  <si>
    <t>Malá Jarková 18, Komárno</t>
  </si>
  <si>
    <t>Sládkovičova 3, Levice</t>
  </si>
  <si>
    <t>betón</t>
  </si>
  <si>
    <t>Hlavná 39, Šaľa</t>
  </si>
  <si>
    <t>Pribinova 2712, Topoľčany</t>
  </si>
  <si>
    <t>NITRIANSKY KRAJ</t>
  </si>
  <si>
    <t>laminát/koberec</t>
  </si>
  <si>
    <t>dlažba/koberec</t>
  </si>
  <si>
    <t>Komenského 9, Štúrovo</t>
  </si>
  <si>
    <t>dlažba/vinyl/laminát</t>
  </si>
  <si>
    <t>Čsl.armády 4, Nové Mesto/ Váhom</t>
  </si>
  <si>
    <t>Petőfiho 1,  Nové Zámky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</si>
</sst>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/>
    <xf numFmtId="1" fontId="4" fillId="0" borderId="3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/>
    <xf numFmtId="3" fontId="8" fillId="0" borderId="12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" fontId="8" fillId="0" borderId="3" xfId="0" applyNumberFormat="1" applyFont="1" applyFill="1" applyBorder="1"/>
    <xf numFmtId="4" fontId="8" fillId="0" borderId="4" xfId="0" applyNumberFormat="1" applyFont="1" applyFill="1" applyBorder="1"/>
    <xf numFmtId="3" fontId="8" fillId="0" borderId="3" xfId="0" applyNumberFormat="1" applyFont="1" applyFill="1" applyBorder="1"/>
    <xf numFmtId="0" fontId="5" fillId="2" borderId="9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/>
    <xf numFmtId="3" fontId="6" fillId="2" borderId="8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B26" sqref="B26"/>
    </sheetView>
  </sheetViews>
  <sheetFormatPr defaultRowHeight="15" x14ac:dyDescent="0.25"/>
  <cols>
    <col min="1" max="1" width="5" style="8" customWidth="1"/>
    <col min="2" max="2" width="31.5703125" customWidth="1"/>
    <col min="3" max="3" width="12.140625" customWidth="1"/>
    <col min="4" max="4" width="16.28515625" bestFit="1" customWidth="1"/>
    <col min="6" max="6" width="11.85546875" customWidth="1"/>
    <col min="8" max="8" width="12.85546875" bestFit="1" customWidth="1"/>
    <col min="9" max="9" width="11" customWidth="1"/>
    <col min="10" max="10" width="10.140625" customWidth="1"/>
    <col min="11" max="11" width="11.5703125" customWidth="1"/>
  </cols>
  <sheetData>
    <row r="1" spans="1:11" x14ac:dyDescent="0.25">
      <c r="A1"/>
    </row>
    <row r="2" spans="1:11" x14ac:dyDescent="0.25">
      <c r="A2" s="1" t="s">
        <v>12</v>
      </c>
      <c r="B2" s="2"/>
      <c r="C2" s="2"/>
      <c r="D2" s="2"/>
      <c r="E2" s="2"/>
    </row>
    <row r="3" spans="1:11" ht="15.75" thickBot="1" x14ac:dyDescent="0.3">
      <c r="A3" s="21" t="s">
        <v>0</v>
      </c>
      <c r="B3" s="3"/>
      <c r="C3" s="4"/>
      <c r="D3" s="3"/>
      <c r="E3" s="5"/>
      <c r="F3" s="6"/>
      <c r="G3" s="5"/>
      <c r="H3" s="6"/>
      <c r="I3" s="6"/>
      <c r="J3" s="6"/>
    </row>
    <row r="4" spans="1:11" ht="51" x14ac:dyDescent="0.25">
      <c r="A4" s="55" t="s">
        <v>1</v>
      </c>
      <c r="B4" s="56"/>
      <c r="C4" s="62" t="s">
        <v>2</v>
      </c>
      <c r="D4" s="63"/>
      <c r="E4" s="62" t="s">
        <v>3</v>
      </c>
      <c r="F4" s="63"/>
      <c r="G4" s="62" t="s">
        <v>4</v>
      </c>
      <c r="H4" s="63"/>
      <c r="I4" s="7" t="s">
        <v>5</v>
      </c>
      <c r="J4" s="7" t="s">
        <v>6</v>
      </c>
      <c r="K4" s="44" t="s">
        <v>13</v>
      </c>
    </row>
    <row r="5" spans="1:11" ht="25.5" x14ac:dyDescent="0.25">
      <c r="A5" s="57"/>
      <c r="B5" s="58"/>
      <c r="C5" s="26" t="s">
        <v>14</v>
      </c>
      <c r="D5" s="27" t="s">
        <v>7</v>
      </c>
      <c r="E5" s="26" t="s">
        <v>14</v>
      </c>
      <c r="F5" s="27" t="s">
        <v>7</v>
      </c>
      <c r="G5" s="26" t="s">
        <v>14</v>
      </c>
      <c r="H5" s="27" t="s">
        <v>7</v>
      </c>
      <c r="I5" s="33" t="s">
        <v>14</v>
      </c>
      <c r="J5" s="33" t="s">
        <v>14</v>
      </c>
      <c r="K5" s="45"/>
    </row>
    <row r="6" spans="1:11" x14ac:dyDescent="0.25">
      <c r="A6" s="22">
        <v>1</v>
      </c>
      <c r="B6" s="24" t="s">
        <v>15</v>
      </c>
      <c r="C6" s="14">
        <v>678</v>
      </c>
      <c r="D6" s="15" t="s">
        <v>10</v>
      </c>
      <c r="E6" s="14">
        <v>248</v>
      </c>
      <c r="F6" s="15" t="s">
        <v>9</v>
      </c>
      <c r="G6" s="14">
        <v>342</v>
      </c>
      <c r="H6" s="15" t="s">
        <v>10</v>
      </c>
      <c r="I6" s="12">
        <v>58</v>
      </c>
      <c r="J6" s="12">
        <v>189.37</v>
      </c>
      <c r="K6" s="13">
        <f>C6+E6+G6+I6+J6</f>
        <v>1515.37</v>
      </c>
    </row>
    <row r="7" spans="1:11" x14ac:dyDescent="0.25">
      <c r="A7" s="22">
        <f>A6+1</f>
        <v>2</v>
      </c>
      <c r="B7" s="24" t="s">
        <v>16</v>
      </c>
      <c r="C7" s="14">
        <v>374</v>
      </c>
      <c r="D7" s="15" t="s">
        <v>10</v>
      </c>
      <c r="E7" s="14">
        <v>189</v>
      </c>
      <c r="F7" s="15" t="s">
        <v>9</v>
      </c>
      <c r="G7" s="14">
        <v>129</v>
      </c>
      <c r="H7" s="15" t="s">
        <v>10</v>
      </c>
      <c r="I7" s="12">
        <v>67</v>
      </c>
      <c r="J7" s="12">
        <v>6.59</v>
      </c>
      <c r="K7" s="13">
        <f>C7+E7+G7+I7+J7</f>
        <v>765.59</v>
      </c>
    </row>
    <row r="8" spans="1:11" x14ac:dyDescent="0.25">
      <c r="A8" s="22">
        <f t="shared" ref="A8:A27" si="0">A7+1</f>
        <v>3</v>
      </c>
      <c r="B8" s="24" t="s">
        <v>17</v>
      </c>
      <c r="C8" s="14">
        <v>52</v>
      </c>
      <c r="D8" s="15" t="s">
        <v>9</v>
      </c>
      <c r="E8" s="14">
        <v>6</v>
      </c>
      <c r="F8" s="15" t="s">
        <v>9</v>
      </c>
      <c r="G8" s="14">
        <v>11</v>
      </c>
      <c r="H8" s="15" t="s">
        <v>9</v>
      </c>
      <c r="I8" s="12">
        <v>5</v>
      </c>
      <c r="J8" s="19"/>
      <c r="K8" s="13">
        <f>SUM(I8,J8,G8,E8,C8)</f>
        <v>74</v>
      </c>
    </row>
    <row r="9" spans="1:11" x14ac:dyDescent="0.25">
      <c r="A9" s="22">
        <f t="shared" si="0"/>
        <v>4</v>
      </c>
      <c r="B9" s="24" t="s">
        <v>18</v>
      </c>
      <c r="C9" s="14">
        <v>62</v>
      </c>
      <c r="D9" s="15" t="s">
        <v>9</v>
      </c>
      <c r="E9" s="30"/>
      <c r="F9" s="31"/>
      <c r="G9" s="14">
        <v>12</v>
      </c>
      <c r="H9" s="15" t="s">
        <v>9</v>
      </c>
      <c r="I9" s="19"/>
      <c r="J9" s="19"/>
      <c r="K9" s="13">
        <f>C9+G9</f>
        <v>74</v>
      </c>
    </row>
    <row r="10" spans="1:11" x14ac:dyDescent="0.25">
      <c r="A10" s="22">
        <f t="shared" si="0"/>
        <v>5</v>
      </c>
      <c r="B10" s="24" t="s">
        <v>37</v>
      </c>
      <c r="C10" s="14">
        <v>63</v>
      </c>
      <c r="D10" s="15" t="s">
        <v>10</v>
      </c>
      <c r="E10" s="9">
        <v>10</v>
      </c>
      <c r="F10" s="40" t="s">
        <v>9</v>
      </c>
      <c r="G10" s="14">
        <v>11</v>
      </c>
      <c r="H10" s="15" t="s">
        <v>9</v>
      </c>
      <c r="I10" s="12"/>
      <c r="J10" s="19"/>
      <c r="K10" s="13">
        <f>C10+E10+G10+I10+J10</f>
        <v>84</v>
      </c>
    </row>
    <row r="11" spans="1:11" x14ac:dyDescent="0.25">
      <c r="A11" s="22">
        <f t="shared" si="0"/>
        <v>6</v>
      </c>
      <c r="B11" s="24" t="s">
        <v>19</v>
      </c>
      <c r="C11" s="9">
        <v>527</v>
      </c>
      <c r="D11" s="11" t="s">
        <v>33</v>
      </c>
      <c r="E11" s="9">
        <v>518</v>
      </c>
      <c r="F11" s="11" t="s">
        <v>9</v>
      </c>
      <c r="G11" s="9">
        <v>483</v>
      </c>
      <c r="H11" s="11" t="s">
        <v>20</v>
      </c>
      <c r="I11" s="10">
        <v>150</v>
      </c>
      <c r="J11" s="10">
        <v>68.2</v>
      </c>
      <c r="K11" s="16">
        <f>C11+E11+G11+I11+J11</f>
        <v>1746.2</v>
      </c>
    </row>
    <row r="12" spans="1:11" x14ac:dyDescent="0.25">
      <c r="A12" s="61">
        <f t="shared" si="0"/>
        <v>7</v>
      </c>
      <c r="B12" s="48" t="s">
        <v>21</v>
      </c>
      <c r="C12" s="14">
        <v>640</v>
      </c>
      <c r="D12" s="15" t="s">
        <v>10</v>
      </c>
      <c r="E12" s="54">
        <v>896</v>
      </c>
      <c r="F12" s="64" t="s">
        <v>20</v>
      </c>
      <c r="G12" s="54">
        <v>556</v>
      </c>
      <c r="H12" s="64" t="s">
        <v>20</v>
      </c>
      <c r="I12" s="46">
        <v>409</v>
      </c>
      <c r="J12" s="46">
        <v>56.24</v>
      </c>
      <c r="K12" s="47">
        <f>J12+I12+G12+E12+C13+C12</f>
        <v>3221.24</v>
      </c>
    </row>
    <row r="13" spans="1:11" x14ac:dyDescent="0.25">
      <c r="A13" s="61"/>
      <c r="B13" s="48"/>
      <c r="C13" s="14">
        <v>664</v>
      </c>
      <c r="D13" s="15" t="s">
        <v>8</v>
      </c>
      <c r="E13" s="54"/>
      <c r="F13" s="64"/>
      <c r="G13" s="54"/>
      <c r="H13" s="64"/>
      <c r="I13" s="46"/>
      <c r="J13" s="46"/>
      <c r="K13" s="47"/>
    </row>
    <row r="14" spans="1:11" x14ac:dyDescent="0.25">
      <c r="A14" s="22">
        <f>A12+1</f>
        <v>8</v>
      </c>
      <c r="B14" s="24" t="s">
        <v>22</v>
      </c>
      <c r="C14" s="14">
        <v>83</v>
      </c>
      <c r="D14" s="15" t="s">
        <v>9</v>
      </c>
      <c r="E14" s="30"/>
      <c r="F14" s="31"/>
      <c r="G14" s="14">
        <v>6</v>
      </c>
      <c r="H14" s="15" t="s">
        <v>9</v>
      </c>
      <c r="I14" s="12">
        <v>22</v>
      </c>
      <c r="J14" s="19"/>
      <c r="K14" s="13">
        <f>C14+G14+I14</f>
        <v>111</v>
      </c>
    </row>
    <row r="15" spans="1:11" x14ac:dyDescent="0.25">
      <c r="A15" s="22">
        <f t="shared" si="0"/>
        <v>9</v>
      </c>
      <c r="B15" s="24" t="s">
        <v>23</v>
      </c>
      <c r="C15" s="14">
        <v>62</v>
      </c>
      <c r="D15" s="15" t="s">
        <v>9</v>
      </c>
      <c r="E15" s="30"/>
      <c r="F15" s="31"/>
      <c r="G15" s="14">
        <v>3</v>
      </c>
      <c r="H15" s="15" t="s">
        <v>9</v>
      </c>
      <c r="I15" s="19"/>
      <c r="J15" s="19"/>
      <c r="K15" s="13">
        <f>SUM(J15,I15,G15,E15,C15)</f>
        <v>65</v>
      </c>
    </row>
    <row r="16" spans="1:11" ht="15.75" thickBot="1" x14ac:dyDescent="0.3">
      <c r="A16" s="59" t="s">
        <v>24</v>
      </c>
      <c r="B16" s="60"/>
      <c r="C16" s="51">
        <f>SUM(C6:C15)</f>
        <v>3205</v>
      </c>
      <c r="D16" s="52"/>
      <c r="E16" s="51">
        <f>SUM(E6:E15)</f>
        <v>1867</v>
      </c>
      <c r="F16" s="52"/>
      <c r="G16" s="51">
        <f>SUM(G6:G15)</f>
        <v>1553</v>
      </c>
      <c r="H16" s="52"/>
      <c r="I16" s="34">
        <f>SUM(I6:I15)</f>
        <v>711</v>
      </c>
      <c r="J16" s="34">
        <f>SUM(J6:J15)</f>
        <v>320.40000000000003</v>
      </c>
      <c r="K16" s="38">
        <f>SUM(K6:K15)</f>
        <v>7656.4</v>
      </c>
    </row>
    <row r="17" spans="1:11" x14ac:dyDescent="0.25">
      <c r="A17" s="23">
        <f>A15+1</f>
        <v>10</v>
      </c>
      <c r="B17" s="25" t="s">
        <v>25</v>
      </c>
      <c r="C17" s="28">
        <v>1483</v>
      </c>
      <c r="D17" s="29" t="s">
        <v>10</v>
      </c>
      <c r="E17" s="28">
        <v>370</v>
      </c>
      <c r="F17" s="29" t="s">
        <v>9</v>
      </c>
      <c r="G17" s="28">
        <v>408</v>
      </c>
      <c r="H17" s="29" t="s">
        <v>9</v>
      </c>
      <c r="I17" s="35">
        <v>134</v>
      </c>
      <c r="J17" s="20"/>
      <c r="K17" s="39">
        <f>C17+E17+G17+I17</f>
        <v>2395</v>
      </c>
    </row>
    <row r="18" spans="1:11" s="8" customFormat="1" x14ac:dyDescent="0.25">
      <c r="A18" s="22">
        <f t="shared" si="0"/>
        <v>11</v>
      </c>
      <c r="B18" s="24" t="s">
        <v>26</v>
      </c>
      <c r="C18" s="17">
        <v>26</v>
      </c>
      <c r="D18" s="11" t="s">
        <v>9</v>
      </c>
      <c r="E18" s="17">
        <v>25</v>
      </c>
      <c r="F18" s="11" t="s">
        <v>9</v>
      </c>
      <c r="G18" s="17">
        <v>11</v>
      </c>
      <c r="H18" s="11" t="s">
        <v>9</v>
      </c>
      <c r="I18" s="18">
        <v>20</v>
      </c>
      <c r="J18" s="36"/>
      <c r="K18" s="16">
        <f>C18+E18+G18+I18</f>
        <v>82</v>
      </c>
    </row>
    <row r="19" spans="1:11" s="8" customFormat="1" x14ac:dyDescent="0.25">
      <c r="A19" s="22">
        <f t="shared" si="0"/>
        <v>12</v>
      </c>
      <c r="B19" s="24" t="s">
        <v>27</v>
      </c>
      <c r="C19" s="17">
        <v>387</v>
      </c>
      <c r="D19" s="11" t="s">
        <v>33</v>
      </c>
      <c r="E19" s="17">
        <v>145</v>
      </c>
      <c r="F19" s="11" t="s">
        <v>9</v>
      </c>
      <c r="G19" s="17">
        <v>95</v>
      </c>
      <c r="H19" s="11" t="s">
        <v>34</v>
      </c>
      <c r="I19" s="18">
        <v>51</v>
      </c>
      <c r="J19" s="18">
        <v>35</v>
      </c>
      <c r="K19" s="16">
        <f>C19+E19+G19+I19+J19</f>
        <v>713</v>
      </c>
    </row>
    <row r="20" spans="1:11" s="8" customFormat="1" x14ac:dyDescent="0.25">
      <c r="A20" s="61">
        <f t="shared" si="0"/>
        <v>13</v>
      </c>
      <c r="B20" s="48" t="s">
        <v>28</v>
      </c>
      <c r="C20" s="17">
        <v>70</v>
      </c>
      <c r="D20" s="11" t="s">
        <v>9</v>
      </c>
      <c r="E20" s="50">
        <v>108</v>
      </c>
      <c r="F20" s="43" t="s">
        <v>9</v>
      </c>
      <c r="G20" s="50">
        <v>73</v>
      </c>
      <c r="H20" s="43" t="s">
        <v>29</v>
      </c>
      <c r="I20" s="41">
        <v>24</v>
      </c>
      <c r="J20" s="41">
        <v>19</v>
      </c>
      <c r="K20" s="42">
        <f>C20+C21+C22+C23+E20+G20+G22+G23+I20+J20</f>
        <v>533</v>
      </c>
    </row>
    <row r="21" spans="1:11" s="8" customFormat="1" x14ac:dyDescent="0.25">
      <c r="A21" s="61"/>
      <c r="B21" s="49"/>
      <c r="C21" s="17">
        <v>7</v>
      </c>
      <c r="D21" s="11" t="s">
        <v>11</v>
      </c>
      <c r="E21" s="50"/>
      <c r="F21" s="43"/>
      <c r="G21" s="50"/>
      <c r="H21" s="43"/>
      <c r="I21" s="41"/>
      <c r="J21" s="41"/>
      <c r="K21" s="42"/>
    </row>
    <row r="22" spans="1:11" s="8" customFormat="1" x14ac:dyDescent="0.25">
      <c r="A22" s="61"/>
      <c r="B22" s="49"/>
      <c r="C22" s="17">
        <v>68</v>
      </c>
      <c r="D22" s="11" t="s">
        <v>11</v>
      </c>
      <c r="E22" s="50"/>
      <c r="F22" s="43"/>
      <c r="G22" s="17">
        <v>4</v>
      </c>
      <c r="H22" s="11" t="s">
        <v>9</v>
      </c>
      <c r="I22" s="41"/>
      <c r="J22" s="41"/>
      <c r="K22" s="42"/>
    </row>
    <row r="23" spans="1:11" s="8" customFormat="1" x14ac:dyDescent="0.25">
      <c r="A23" s="61"/>
      <c r="B23" s="49"/>
      <c r="C23" s="17">
        <v>144</v>
      </c>
      <c r="D23" s="11" t="s">
        <v>10</v>
      </c>
      <c r="E23" s="50"/>
      <c r="F23" s="43"/>
      <c r="G23" s="17">
        <v>16</v>
      </c>
      <c r="H23" s="11" t="s">
        <v>8</v>
      </c>
      <c r="I23" s="41"/>
      <c r="J23" s="41"/>
      <c r="K23" s="42"/>
    </row>
    <row r="24" spans="1:11" x14ac:dyDescent="0.25">
      <c r="A24" s="22">
        <f>A20+1</f>
        <v>14</v>
      </c>
      <c r="B24" s="24" t="s">
        <v>35</v>
      </c>
      <c r="C24" s="17">
        <v>40</v>
      </c>
      <c r="D24" s="11" t="s">
        <v>9</v>
      </c>
      <c r="E24" s="32"/>
      <c r="F24" s="31"/>
      <c r="G24" s="32"/>
      <c r="H24" s="31"/>
      <c r="I24" s="18">
        <v>12</v>
      </c>
      <c r="J24" s="36"/>
      <c r="K24" s="16">
        <f>C24+I24</f>
        <v>52</v>
      </c>
    </row>
    <row r="25" spans="1:11" x14ac:dyDescent="0.25">
      <c r="A25" s="22">
        <f t="shared" si="0"/>
        <v>15</v>
      </c>
      <c r="B25" s="24" t="s">
        <v>38</v>
      </c>
      <c r="C25" s="17">
        <v>176</v>
      </c>
      <c r="D25" s="11" t="s">
        <v>36</v>
      </c>
      <c r="E25" s="17">
        <v>49</v>
      </c>
      <c r="F25" s="11" t="s">
        <v>9</v>
      </c>
      <c r="G25" s="17">
        <v>28</v>
      </c>
      <c r="H25" s="11" t="s">
        <v>9</v>
      </c>
      <c r="I25" s="18">
        <v>44</v>
      </c>
      <c r="J25" s="36"/>
      <c r="K25" s="16">
        <f>C25+E25+G25+I25+J25</f>
        <v>297</v>
      </c>
    </row>
    <row r="26" spans="1:11" x14ac:dyDescent="0.25">
      <c r="A26" s="22">
        <f t="shared" si="0"/>
        <v>16</v>
      </c>
      <c r="B26" s="24" t="s">
        <v>30</v>
      </c>
      <c r="C26" s="17">
        <v>55</v>
      </c>
      <c r="D26" s="11" t="s">
        <v>8</v>
      </c>
      <c r="E26" s="32"/>
      <c r="F26" s="31"/>
      <c r="G26" s="32"/>
      <c r="H26" s="31"/>
      <c r="I26" s="36"/>
      <c r="J26" s="36"/>
      <c r="K26" s="16">
        <f>C26+E26+G26+I26</f>
        <v>55</v>
      </c>
    </row>
    <row r="27" spans="1:11" x14ac:dyDescent="0.25">
      <c r="A27" s="61">
        <f t="shared" si="0"/>
        <v>17</v>
      </c>
      <c r="B27" s="48" t="s">
        <v>31</v>
      </c>
      <c r="C27" s="17">
        <v>19</v>
      </c>
      <c r="D27" s="11" t="s">
        <v>9</v>
      </c>
      <c r="E27" s="50">
        <v>358</v>
      </c>
      <c r="F27" s="43" t="s">
        <v>9</v>
      </c>
      <c r="G27" s="50">
        <v>82</v>
      </c>
      <c r="H27" s="43" t="s">
        <v>9</v>
      </c>
      <c r="I27" s="41">
        <v>97</v>
      </c>
      <c r="J27" s="41">
        <v>46</v>
      </c>
      <c r="K27" s="42">
        <f>C27+C28+C29+C30+E27+G27+G29+G30+I27+J27</f>
        <v>1215</v>
      </c>
    </row>
    <row r="28" spans="1:11" x14ac:dyDescent="0.25">
      <c r="A28" s="61"/>
      <c r="B28" s="53"/>
      <c r="C28" s="17">
        <v>14</v>
      </c>
      <c r="D28" s="11" t="s">
        <v>8</v>
      </c>
      <c r="E28" s="50"/>
      <c r="F28" s="43"/>
      <c r="G28" s="50"/>
      <c r="H28" s="43"/>
      <c r="I28" s="41"/>
      <c r="J28" s="41"/>
      <c r="K28" s="42"/>
    </row>
    <row r="29" spans="1:11" x14ac:dyDescent="0.25">
      <c r="A29" s="61"/>
      <c r="B29" s="53"/>
      <c r="C29" s="17">
        <v>215</v>
      </c>
      <c r="D29" s="11" t="s">
        <v>10</v>
      </c>
      <c r="E29" s="50"/>
      <c r="F29" s="43"/>
      <c r="G29" s="17">
        <v>20</v>
      </c>
      <c r="H29" s="11" t="s">
        <v>29</v>
      </c>
      <c r="I29" s="41"/>
      <c r="J29" s="41"/>
      <c r="K29" s="42"/>
    </row>
    <row r="30" spans="1:11" x14ac:dyDescent="0.25">
      <c r="A30" s="61"/>
      <c r="B30" s="53"/>
      <c r="C30" s="17">
        <v>272</v>
      </c>
      <c r="D30" s="11" t="s">
        <v>11</v>
      </c>
      <c r="E30" s="50"/>
      <c r="F30" s="43"/>
      <c r="G30" s="17">
        <v>92</v>
      </c>
      <c r="H30" s="11" t="s">
        <v>11</v>
      </c>
      <c r="I30" s="41"/>
      <c r="J30" s="41"/>
      <c r="K30" s="42"/>
    </row>
    <row r="31" spans="1:11" ht="15.75" thickBot="1" x14ac:dyDescent="0.3">
      <c r="A31" s="59" t="s">
        <v>32</v>
      </c>
      <c r="B31" s="60"/>
      <c r="C31" s="51">
        <f>SUM(C17:C30)</f>
        <v>2976</v>
      </c>
      <c r="D31" s="52"/>
      <c r="E31" s="51">
        <f>SUM(E17:E30)</f>
        <v>1055</v>
      </c>
      <c r="F31" s="52"/>
      <c r="G31" s="51">
        <f>SUM(G17:G30)</f>
        <v>829</v>
      </c>
      <c r="H31" s="52"/>
      <c r="I31" s="37">
        <f>SUM(I17:I30)</f>
        <v>382</v>
      </c>
      <c r="J31" s="37">
        <f>SUM(J17:J30)</f>
        <v>100</v>
      </c>
      <c r="K31" s="38">
        <f>SUM(K17:K30)</f>
        <v>5342</v>
      </c>
    </row>
  </sheetData>
  <mergeCells count="40">
    <mergeCell ref="C31:D31"/>
    <mergeCell ref="E31:F31"/>
    <mergeCell ref="G31:H31"/>
    <mergeCell ref="A4:B5"/>
    <mergeCell ref="A16:B16"/>
    <mergeCell ref="A31:B31"/>
    <mergeCell ref="A20:A23"/>
    <mergeCell ref="A27:A30"/>
    <mergeCell ref="A12:A13"/>
    <mergeCell ref="G20:G21"/>
    <mergeCell ref="C4:D4"/>
    <mergeCell ref="E4:F4"/>
    <mergeCell ref="G4:H4"/>
    <mergeCell ref="F12:F13"/>
    <mergeCell ref="G12:G13"/>
    <mergeCell ref="H12:H13"/>
    <mergeCell ref="I27:I30"/>
    <mergeCell ref="J27:J30"/>
    <mergeCell ref="K27:K30"/>
    <mergeCell ref="B12:B13"/>
    <mergeCell ref="B20:B23"/>
    <mergeCell ref="E20:E23"/>
    <mergeCell ref="F20:F23"/>
    <mergeCell ref="C16:D16"/>
    <mergeCell ref="E16:F16"/>
    <mergeCell ref="G16:H16"/>
    <mergeCell ref="B27:B30"/>
    <mergeCell ref="E27:E30"/>
    <mergeCell ref="F27:F30"/>
    <mergeCell ref="G27:G28"/>
    <mergeCell ref="H27:H28"/>
    <mergeCell ref="E12:E13"/>
    <mergeCell ref="I20:I23"/>
    <mergeCell ref="J20:J23"/>
    <mergeCell ref="K20:K23"/>
    <mergeCell ref="H20:H21"/>
    <mergeCell ref="K4:K5"/>
    <mergeCell ref="I12:I13"/>
    <mergeCell ref="J12:J13"/>
    <mergeCell ref="K12:K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podlahové plochy objektov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2021-07-20T12:51:00Z</cp:lastPrinted>
  <dcterms:created xsi:type="dcterms:W3CDTF">2021-07-20T12:36:57Z</dcterms:created>
  <dcterms:modified xsi:type="dcterms:W3CDTF">2023-10-12T13:03:33Z</dcterms:modified>
</cp:coreProperties>
</file>