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ZA-BB\"/>
    </mc:Choice>
  </mc:AlternateContent>
  <bookViews>
    <workbookView xWindow="0" yWindow="0" windowWidth="28800" windowHeight="117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1" i="1"/>
  <c r="F18" i="1"/>
  <c r="G18" i="1" s="1"/>
  <c r="F16" i="1"/>
  <c r="G16" i="1" s="1"/>
  <c r="F12" i="1"/>
  <c r="G12" i="1" s="1"/>
  <c r="E26" i="1"/>
  <c r="E25" i="1"/>
  <c r="D54" i="1" l="1"/>
  <c r="D53" i="1"/>
  <c r="D28" i="1"/>
  <c r="D27" i="1"/>
  <c r="F31" i="1" l="1"/>
  <c r="G31" i="1"/>
  <c r="F49" i="1" l="1"/>
  <c r="G49" i="1" s="1"/>
  <c r="F47" i="1"/>
  <c r="B49" i="1"/>
  <c r="G47" i="1" l="1"/>
  <c r="F45" i="1"/>
  <c r="G45" i="1" s="1"/>
  <c r="F43" i="1"/>
  <c r="G43" i="1" s="1"/>
  <c r="F41" i="1"/>
  <c r="F40" i="1"/>
  <c r="G40" i="1" s="1"/>
  <c r="F39" i="1"/>
  <c r="G39" i="1" s="1"/>
  <c r="F37" i="1"/>
  <c r="G37" i="1" s="1"/>
  <c r="F35" i="1"/>
  <c r="G35" i="1" s="1"/>
  <c r="F34" i="1"/>
  <c r="F33" i="1"/>
  <c r="G33" i="1" s="1"/>
  <c r="F54" i="1" l="1"/>
  <c r="G54" i="1" s="1"/>
  <c r="G34" i="1"/>
  <c r="F53" i="1"/>
  <c r="G53" i="1" s="1"/>
  <c r="G41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5" i="1"/>
  <c r="G15" i="1" s="1"/>
  <c r="F14" i="1"/>
  <c r="G14" i="1" s="1"/>
  <c r="F13" i="1"/>
  <c r="G13" i="1" s="1"/>
  <c r="F11" i="1"/>
  <c r="G11" i="1" s="1"/>
  <c r="F10" i="1"/>
  <c r="G10" i="1" s="1"/>
  <c r="F9" i="1"/>
  <c r="G9" i="1" s="1"/>
  <c r="F8" i="1"/>
  <c r="F7" i="1"/>
  <c r="F6" i="1"/>
  <c r="G6" i="1" s="1"/>
  <c r="F5" i="1"/>
  <c r="G5" i="1" s="1"/>
  <c r="G55" i="1" l="1"/>
  <c r="G7" i="1"/>
  <c r="F27" i="1"/>
  <c r="G8" i="1"/>
  <c r="F28" i="1"/>
  <c r="A7" i="1"/>
  <c r="A9" i="1" s="1"/>
  <c r="A11" i="1" s="1"/>
  <c r="A13" i="1" s="1"/>
  <c r="A15" i="1" s="1"/>
  <c r="A17" i="1" s="1"/>
  <c r="G29" i="1" l="1"/>
  <c r="F58" i="1"/>
  <c r="G58" i="1" s="1"/>
  <c r="G28" i="1"/>
  <c r="G27" i="1"/>
  <c r="F57" i="1"/>
  <c r="G57" i="1" s="1"/>
  <c r="A19" i="1"/>
  <c r="G59" i="1" l="1"/>
  <c r="G60" i="1" s="1"/>
  <c r="G61" i="1" s="1"/>
  <c r="A21" i="1"/>
  <c r="A23" i="1" s="1"/>
  <c r="A31" i="1" s="1"/>
  <c r="A33" i="1" l="1"/>
  <c r="A35" i="1" s="1"/>
  <c r="A37" i="1" s="1"/>
  <c r="A39" i="1" s="1"/>
  <c r="A41" i="1" s="1"/>
  <c r="A43" i="1" s="1"/>
  <c r="A45" i="1" s="1"/>
  <c r="A47" i="1" s="1"/>
  <c r="A49" i="1" s="1"/>
</calcChain>
</file>

<file path=xl/sharedStrings.xml><?xml version="1.0" encoding="utf-8"?>
<sst xmlns="http://schemas.openxmlformats.org/spreadsheetml/2006/main" count="88" uniqueCount="43">
  <si>
    <t xml:space="preserve">Užívaná plocha </t>
  </si>
  <si>
    <t>IN</t>
  </si>
  <si>
    <t>EX</t>
  </si>
  <si>
    <t>Interiér (IN)</t>
  </si>
  <si>
    <t>Exteriér (EX)</t>
  </si>
  <si>
    <t>OBJEKTY VšZP / Položka</t>
  </si>
  <si>
    <t>DPH v EUR</t>
  </si>
  <si>
    <t>Cena za položku za mesiac v EUR 
bez DPH</t>
  </si>
  <si>
    <t xml:space="preserve">Príloha č. 4 zmluvy </t>
  </si>
  <si>
    <t xml:space="preserve"> </t>
  </si>
  <si>
    <t xml:space="preserve">Cena pravidelných upratovacích a čistiacich služieb </t>
  </si>
  <si>
    <t>Cena za položku za 24 mesiacov
v EUR bez DPH</t>
  </si>
  <si>
    <t xml:space="preserve">  Počet m²</t>
  </si>
  <si>
    <t>Cena za 1 m²/mesiac
v EUR         bez DPH</t>
  </si>
  <si>
    <t>Interiér (IN) spolu</t>
  </si>
  <si>
    <t>Exteriér (EX) spolu</t>
  </si>
  <si>
    <t>P.O.Hviezdoslava 26, Žilina</t>
  </si>
  <si>
    <t>ul. 1.mája 34,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</si>
  <si>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</si>
  <si>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</si>
  <si>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</si>
  <si>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</si>
  <si>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</si>
  <si>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33, Martin</t>
  </si>
  <si>
    <t>Štúrova 34, Liptovský Mikuláš</t>
  </si>
  <si>
    <t>Štiavnická 3,  Ružomberok</t>
  </si>
  <si>
    <t>ŽILINSKÝ KRAJ</t>
  </si>
  <si>
    <t>Skuteckého 20, B. Bystrica</t>
  </si>
  <si>
    <t>Nám. Artézkych prameňov 16, Lučenec</t>
  </si>
  <si>
    <t>Nemocničná 1, Veľký Krtíš</t>
  </si>
  <si>
    <t>Medveckého 4, Zvolen</t>
  </si>
  <si>
    <t>Záhradná 5, Detva</t>
  </si>
  <si>
    <t>Námestie SNP 12, Krupina</t>
  </si>
  <si>
    <t>Čsl. Armády 53, OC Point, Brezno</t>
  </si>
  <si>
    <t>BANSKOBYSTRICKÝ KRAJ</t>
  </si>
  <si>
    <t>Spolu Žilinský a Banskobystrický kraj v EUR bez DPH za 24 mesiacov</t>
  </si>
  <si>
    <t>Spolu Žilinský a Banskobystrický kraj  v EUR s DPH za 24 mesiacov</t>
  </si>
  <si>
    <t>Spolu Žilinský kraj v EUR bez DPH</t>
  </si>
  <si>
    <t>Spolu Banskobystrický kraj v EUR bez DPH</t>
  </si>
  <si>
    <t>SNP 2, Rimavská Sobota</t>
  </si>
  <si>
    <t>Bystricá 479, Žarnovica</t>
  </si>
  <si>
    <t>V prípade, že poskytovateľ nie je platiteľom DPH, uvedie celkovú cenu za plnenie a informáciu, že nie je platiteľom DPH.</t>
  </si>
  <si>
    <t xml:space="preserve">Aritmetický priemer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</si>
</sst>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3F2"/>
        <bgColor indexed="64"/>
      </patternFill>
    </fill>
    <fill>
      <patternFill patternType="darkUp">
        <bgColor rgb="FFC8C8C8"/>
      </patternFill>
    </fill>
    <fill>
      <patternFill patternType="solid">
        <fgColor rgb="FF64B4B4"/>
        <bgColor indexed="64"/>
      </patternFill>
    </fill>
    <fill>
      <patternFill patternType="solid">
        <fgColor rgb="FF008787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" fontId="0" fillId="0" borderId="0" xfId="0" applyNumberFormat="1" applyProtection="1">
      <protection locked="0"/>
    </xf>
    <xf numFmtId="4" fontId="0" fillId="0" borderId="0" xfId="0" applyNumberFormat="1" applyFill="1" applyProtection="1">
      <protection locked="0"/>
    </xf>
    <xf numFmtId="4" fontId="0" fillId="0" borderId="0" xfId="0" applyNumberFormat="1" applyProtection="1"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4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4" fontId="6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4" fontId="4" fillId="0" borderId="15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4" fontId="5" fillId="5" borderId="12" xfId="0" applyNumberFormat="1" applyFont="1" applyFill="1" applyBorder="1" applyProtection="1"/>
    <xf numFmtId="4" fontId="5" fillId="5" borderId="13" xfId="0" applyNumberFormat="1" applyFont="1" applyFill="1" applyBorder="1" applyProtection="1"/>
    <xf numFmtId="4" fontId="10" fillId="6" borderId="4" xfId="0" applyNumberFormat="1" applyFont="1" applyFill="1" applyBorder="1" applyProtection="1"/>
    <xf numFmtId="4" fontId="10" fillId="6" borderId="7" xfId="0" applyNumberFormat="1" applyFont="1" applyFill="1" applyBorder="1" applyProtection="1"/>
    <xf numFmtId="0" fontId="3" fillId="3" borderId="12" xfId="0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 applyProtection="1">
      <alignment horizontal="left"/>
      <protection locked="0"/>
    </xf>
    <xf numFmtId="164" fontId="8" fillId="4" borderId="2" xfId="0" applyNumberFormat="1" applyFont="1" applyFill="1" applyBorder="1" applyProtection="1"/>
    <xf numFmtId="4" fontId="5" fillId="5" borderId="2" xfId="0" applyNumberFormat="1" applyFont="1" applyFill="1" applyBorder="1" applyProtection="1"/>
    <xf numFmtId="4" fontId="5" fillId="5" borderId="4" xfId="0" applyNumberFormat="1" applyFont="1" applyFill="1" applyBorder="1" applyProtection="1"/>
    <xf numFmtId="4" fontId="4" fillId="6" borderId="4" xfId="0" applyNumberFormat="1" applyFont="1" applyFill="1" applyBorder="1" applyProtection="1"/>
    <xf numFmtId="4" fontId="4" fillId="6" borderId="7" xfId="0" applyNumberFormat="1" applyFont="1" applyFill="1" applyBorder="1" applyProtection="1"/>
    <xf numFmtId="1" fontId="11" fillId="3" borderId="2" xfId="0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8" fillId="4" borderId="4" xfId="0" applyNumberFormat="1" applyFont="1" applyFill="1" applyBorder="1" applyProtection="1"/>
    <xf numFmtId="4" fontId="5" fillId="5" borderId="19" xfId="0" applyNumberFormat="1" applyFont="1" applyFill="1" applyBorder="1" applyProtection="1"/>
    <xf numFmtId="4" fontId="5" fillId="5" borderId="15" xfId="0" applyNumberFormat="1" applyFont="1" applyFill="1" applyBorder="1" applyProtection="1"/>
    <xf numFmtId="4" fontId="10" fillId="6" borderId="13" xfId="0" applyNumberFormat="1" applyFont="1" applyFill="1" applyBorder="1" applyProtection="1"/>
    <xf numFmtId="3" fontId="7" fillId="5" borderId="2" xfId="0" applyNumberFormat="1" applyFont="1" applyFill="1" applyBorder="1" applyAlignment="1" applyProtection="1">
      <alignment horizontal="center"/>
    </xf>
    <xf numFmtId="3" fontId="6" fillId="5" borderId="2" xfId="0" applyNumberFormat="1" applyFont="1" applyFill="1" applyBorder="1" applyAlignment="1" applyProtection="1">
      <alignment horizontal="center"/>
    </xf>
    <xf numFmtId="4" fontId="0" fillId="3" borderId="2" xfId="0" applyNumberFormat="1" applyFill="1" applyBorder="1" applyProtection="1">
      <protection hidden="1"/>
    </xf>
    <xf numFmtId="4" fontId="0" fillId="3" borderId="12" xfId="0" applyNumberFormat="1" applyFill="1" applyBorder="1"/>
    <xf numFmtId="4" fontId="0" fillId="3" borderId="13" xfId="0" applyNumberFormat="1" applyFill="1" applyBorder="1"/>
    <xf numFmtId="4" fontId="0" fillId="0" borderId="2" xfId="0" applyNumberFormat="1" applyFill="1" applyBorder="1"/>
    <xf numFmtId="4" fontId="0" fillId="0" borderId="4" xfId="0" applyNumberFormat="1" applyFill="1" applyBorder="1"/>
    <xf numFmtId="4" fontId="0" fillId="3" borderId="2" xfId="0" applyNumberFormat="1" applyFill="1" applyBorder="1"/>
    <xf numFmtId="4" fontId="0" fillId="3" borderId="4" xfId="0" applyNumberFormat="1" applyFill="1" applyBorder="1"/>
    <xf numFmtId="4" fontId="8" fillId="4" borderId="2" xfId="0" applyNumberFormat="1" applyFont="1" applyFill="1" applyBorder="1" applyProtection="1"/>
    <xf numFmtId="4" fontId="8" fillId="4" borderId="4" xfId="0" applyNumberFormat="1" applyFont="1" applyFill="1" applyBorder="1" applyProtection="1"/>
    <xf numFmtId="4" fontId="0" fillId="0" borderId="2" xfId="0" applyNumberFormat="1" applyBorder="1"/>
    <xf numFmtId="4" fontId="0" fillId="0" borderId="4" xfId="0" applyNumberFormat="1" applyBorder="1"/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1" fontId="9" fillId="6" borderId="1" xfId="0" applyNumberFormat="1" applyFont="1" applyFill="1" applyBorder="1" applyAlignment="1" applyProtection="1">
      <alignment horizontal="right"/>
      <protection locked="0"/>
    </xf>
    <xf numFmtId="1" fontId="9" fillId="6" borderId="2" xfId="0" applyNumberFormat="1" applyFont="1" applyFill="1" applyBorder="1" applyAlignment="1" applyProtection="1">
      <alignment horizontal="right"/>
      <protection locked="0"/>
    </xf>
    <xf numFmtId="1" fontId="9" fillId="6" borderId="5" xfId="0" applyNumberFormat="1" applyFont="1" applyFill="1" applyBorder="1" applyAlignment="1" applyProtection="1">
      <alignment horizontal="right"/>
      <protection locked="0"/>
    </xf>
    <xf numFmtId="1" fontId="9" fillId="6" borderId="6" xfId="0" applyNumberFormat="1" applyFont="1" applyFill="1" applyBorder="1" applyAlignment="1" applyProtection="1">
      <alignment horizontal="right"/>
      <protection locked="0"/>
    </xf>
    <xf numFmtId="1" fontId="6" fillId="5" borderId="16" xfId="0" applyNumberFormat="1" applyFont="1" applyFill="1" applyBorder="1" applyAlignment="1" applyProtection="1">
      <alignment horizontal="right"/>
      <protection locked="0"/>
    </xf>
    <xf numFmtId="1" fontId="6" fillId="5" borderId="17" xfId="0" applyNumberFormat="1" applyFont="1" applyFill="1" applyBorder="1" applyAlignment="1" applyProtection="1">
      <alignment horizontal="right"/>
      <protection locked="0"/>
    </xf>
    <xf numFmtId="1" fontId="6" fillId="5" borderId="18" xfId="0" applyNumberFormat="1" applyFont="1" applyFill="1" applyBorder="1" applyAlignment="1" applyProtection="1">
      <alignment horizontal="right"/>
      <protection locked="0"/>
    </xf>
    <xf numFmtId="1" fontId="6" fillId="5" borderId="3" xfId="0" applyNumberFormat="1" applyFont="1" applyFill="1" applyBorder="1" applyAlignment="1" applyProtection="1">
      <alignment horizontal="right"/>
      <protection locked="0"/>
    </xf>
    <xf numFmtId="1" fontId="6" fillId="5" borderId="0" xfId="0" applyNumberFormat="1" applyFont="1" applyFill="1" applyBorder="1" applyAlignment="1" applyProtection="1">
      <alignment horizontal="right"/>
      <protection locked="0"/>
    </xf>
    <xf numFmtId="1" fontId="6" fillId="5" borderId="14" xfId="0" applyNumberFormat="1" applyFont="1" applyFill="1" applyBorder="1" applyAlignment="1" applyProtection="1">
      <alignment horizontal="right"/>
      <protection locked="0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left"/>
      <protection locked="0"/>
    </xf>
    <xf numFmtId="1" fontId="9" fillId="6" borderId="11" xfId="0" applyNumberFormat="1" applyFont="1" applyFill="1" applyBorder="1" applyAlignment="1" applyProtection="1">
      <alignment horizontal="right"/>
      <protection locked="0"/>
    </xf>
    <xf numFmtId="1" fontId="9" fillId="6" borderId="12" xfId="0" applyNumberFormat="1" applyFont="1" applyFill="1" applyBorder="1" applyAlignment="1" applyProtection="1">
      <alignment horizontal="right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5" fillId="6" borderId="6" xfId="0" applyFont="1" applyFill="1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78D2D2"/>
      <color rgb="FF64B4B4"/>
      <color rgb="FFC8C8C8"/>
      <color rgb="FF999999"/>
      <color rgb="FF333333"/>
      <color rgb="FFE7F3F2"/>
      <color rgb="FFFFCCCC"/>
      <color rgb="FF009999"/>
      <color rgb="FFFC5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B/aktualizacia%2019.07.2023/Kopia%20-%20Pr_4_ZML_BB%20cena%20pravideln&#253;ch%20upratovac&#237;ch%20slu&#382;ieb_BBkr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21">
          <cell r="C21" t="str">
            <v>Mierová 11, Tornaľa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tabSelected="1" topLeftCell="A25" workbookViewId="0">
      <selection activeCell="E31" sqref="E31:E49"/>
    </sheetView>
  </sheetViews>
  <sheetFormatPr defaultRowHeight="15" x14ac:dyDescent="0.25"/>
  <cols>
    <col min="1" max="1" width="6.85546875" style="1" customWidth="1"/>
    <col min="2" max="2" width="38.85546875" style="1" customWidth="1"/>
    <col min="3" max="3" width="14.140625" style="1" customWidth="1"/>
    <col min="4" max="4" width="9.28515625" style="1" customWidth="1"/>
    <col min="5" max="5" width="13.85546875" style="1" customWidth="1"/>
    <col min="6" max="6" width="14.28515625" style="1" customWidth="1"/>
    <col min="7" max="7" width="11.85546875" style="1" customWidth="1"/>
    <col min="8" max="16384" width="9.140625" style="1"/>
  </cols>
  <sheetData>
    <row r="2" spans="1:7" x14ac:dyDescent="0.25">
      <c r="A2" s="87" t="s">
        <v>8</v>
      </c>
      <c r="B2" s="91"/>
      <c r="E2" s="87" t="s">
        <v>9</v>
      </c>
      <c r="F2" s="87"/>
      <c r="G2" s="87"/>
    </row>
    <row r="3" spans="1:7" ht="15.75" thickBot="1" x14ac:dyDescent="0.3">
      <c r="A3" s="2" t="s">
        <v>10</v>
      </c>
      <c r="B3" s="3"/>
      <c r="C3" s="3"/>
      <c r="D3" s="4"/>
      <c r="E3" s="5"/>
      <c r="F3" s="6"/>
      <c r="G3" s="6"/>
    </row>
    <row r="4" spans="1:7" ht="77.25" thickBot="1" x14ac:dyDescent="0.3">
      <c r="A4" s="88" t="s">
        <v>5</v>
      </c>
      <c r="B4" s="89"/>
      <c r="C4" s="7" t="s">
        <v>0</v>
      </c>
      <c r="D4" s="7" t="s">
        <v>12</v>
      </c>
      <c r="E4" s="8" t="s">
        <v>13</v>
      </c>
      <c r="F4" s="8" t="s">
        <v>7</v>
      </c>
      <c r="G4" s="9" t="s">
        <v>11</v>
      </c>
    </row>
    <row r="5" spans="1:7" x14ac:dyDescent="0.25">
      <c r="A5" s="90">
        <v>1</v>
      </c>
      <c r="B5" s="93" t="s">
        <v>16</v>
      </c>
      <c r="C5" s="20" t="s">
        <v>1</v>
      </c>
      <c r="D5" s="21">
        <v>2454</v>
      </c>
      <c r="E5" s="41"/>
      <c r="F5" s="41">
        <f>D5*E5</f>
        <v>0</v>
      </c>
      <c r="G5" s="42">
        <f t="shared" ref="G5:G12" si="0">F5*24</f>
        <v>0</v>
      </c>
    </row>
    <row r="6" spans="1:7" x14ac:dyDescent="0.25">
      <c r="A6" s="78"/>
      <c r="B6" s="86"/>
      <c r="C6" s="22" t="s">
        <v>2</v>
      </c>
      <c r="D6" s="25">
        <v>254</v>
      </c>
      <c r="E6" s="43"/>
      <c r="F6" s="43">
        <f>D6*E6</f>
        <v>0</v>
      </c>
      <c r="G6" s="44">
        <f t="shared" si="0"/>
        <v>0</v>
      </c>
    </row>
    <row r="7" spans="1:7" x14ac:dyDescent="0.25">
      <c r="A7" s="78">
        <f>A5+1</f>
        <v>2</v>
      </c>
      <c r="B7" s="86" t="s">
        <v>17</v>
      </c>
      <c r="C7" s="23" t="s">
        <v>1</v>
      </c>
      <c r="D7" s="24">
        <v>1212</v>
      </c>
      <c r="E7" s="45"/>
      <c r="F7" s="45">
        <f t="shared" ref="F7:F10" si="1">D7*E7</f>
        <v>0</v>
      </c>
      <c r="G7" s="46">
        <f t="shared" si="0"/>
        <v>0</v>
      </c>
    </row>
    <row r="8" spans="1:7" x14ac:dyDescent="0.25">
      <c r="A8" s="79"/>
      <c r="B8" s="86"/>
      <c r="C8" s="22" t="s">
        <v>2</v>
      </c>
      <c r="D8" s="25">
        <v>455</v>
      </c>
      <c r="E8" s="43"/>
      <c r="F8" s="43">
        <f t="shared" si="1"/>
        <v>0</v>
      </c>
      <c r="G8" s="44">
        <f t="shared" si="0"/>
        <v>0</v>
      </c>
    </row>
    <row r="9" spans="1:7" x14ac:dyDescent="0.25">
      <c r="A9" s="78">
        <f t="shared" ref="A9" si="2">A7+1</f>
        <v>3</v>
      </c>
      <c r="B9" s="86" t="s">
        <v>18</v>
      </c>
      <c r="C9" s="23" t="s">
        <v>1</v>
      </c>
      <c r="D9" s="24">
        <v>2314</v>
      </c>
      <c r="E9" s="45"/>
      <c r="F9" s="45">
        <f t="shared" si="1"/>
        <v>0</v>
      </c>
      <c r="G9" s="46">
        <f t="shared" si="0"/>
        <v>0</v>
      </c>
    </row>
    <row r="10" spans="1:7" x14ac:dyDescent="0.25">
      <c r="A10" s="79"/>
      <c r="B10" s="86"/>
      <c r="C10" s="22" t="s">
        <v>2</v>
      </c>
      <c r="D10" s="25">
        <v>1604</v>
      </c>
      <c r="E10" s="43"/>
      <c r="F10" s="43">
        <f t="shared" si="1"/>
        <v>0</v>
      </c>
      <c r="G10" s="44">
        <f t="shared" si="0"/>
        <v>0</v>
      </c>
    </row>
    <row r="11" spans="1:7" x14ac:dyDescent="0.25">
      <c r="A11" s="78">
        <f t="shared" ref="A11" si="3">A9+1</f>
        <v>4</v>
      </c>
      <c r="B11" s="86" t="s">
        <v>19</v>
      </c>
      <c r="C11" s="23" t="s">
        <v>1</v>
      </c>
      <c r="D11" s="24">
        <v>62</v>
      </c>
      <c r="E11" s="45"/>
      <c r="F11" s="45">
        <f>D11*E11</f>
        <v>0</v>
      </c>
      <c r="G11" s="46">
        <f t="shared" si="0"/>
        <v>0</v>
      </c>
    </row>
    <row r="12" spans="1:7" x14ac:dyDescent="0.25">
      <c r="A12" s="79"/>
      <c r="B12" s="86"/>
      <c r="C12" s="22" t="s">
        <v>2</v>
      </c>
      <c r="D12" s="25">
        <v>0</v>
      </c>
      <c r="E12" s="47"/>
      <c r="F12" s="47">
        <f>D12*E12</f>
        <v>0</v>
      </c>
      <c r="G12" s="48">
        <f t="shared" si="0"/>
        <v>0</v>
      </c>
    </row>
    <row r="13" spans="1:7" x14ac:dyDescent="0.25">
      <c r="A13" s="78">
        <f t="shared" ref="A13" si="4">A11+1</f>
        <v>5</v>
      </c>
      <c r="B13" s="86" t="s">
        <v>20</v>
      </c>
      <c r="C13" s="23" t="s">
        <v>1</v>
      </c>
      <c r="D13" s="24">
        <v>470</v>
      </c>
      <c r="E13" s="45"/>
      <c r="F13" s="45">
        <f>D13*E13</f>
        <v>0</v>
      </c>
      <c r="G13" s="46">
        <f>F13*24</f>
        <v>0</v>
      </c>
    </row>
    <row r="14" spans="1:7" x14ac:dyDescent="0.25">
      <c r="A14" s="79"/>
      <c r="B14" s="86"/>
      <c r="C14" s="22" t="s">
        <v>2</v>
      </c>
      <c r="D14" s="25">
        <v>45</v>
      </c>
      <c r="E14" s="43"/>
      <c r="F14" s="43">
        <f>D14*E14</f>
        <v>0</v>
      </c>
      <c r="G14" s="44">
        <f>F14*24</f>
        <v>0</v>
      </c>
    </row>
    <row r="15" spans="1:7" x14ac:dyDescent="0.25">
      <c r="A15" s="78">
        <f t="shared" ref="A15" si="5">A13+1</f>
        <v>6</v>
      </c>
      <c r="B15" s="86" t="s">
        <v>21</v>
      </c>
      <c r="C15" s="23" t="s">
        <v>1</v>
      </c>
      <c r="D15" s="24">
        <v>149</v>
      </c>
      <c r="E15" s="45"/>
      <c r="F15" s="45">
        <f>D15*E15</f>
        <v>0</v>
      </c>
      <c r="G15" s="46">
        <f>F15*24</f>
        <v>0</v>
      </c>
    </row>
    <row r="16" spans="1:7" x14ac:dyDescent="0.25">
      <c r="A16" s="79"/>
      <c r="B16" s="86"/>
      <c r="C16" s="22" t="s">
        <v>2</v>
      </c>
      <c r="D16" s="25">
        <v>0</v>
      </c>
      <c r="E16" s="47"/>
      <c r="F16" s="47">
        <f>D16*E16</f>
        <v>0</v>
      </c>
      <c r="G16" s="48">
        <f>F16*24</f>
        <v>0</v>
      </c>
    </row>
    <row r="17" spans="1:7" x14ac:dyDescent="0.25">
      <c r="A17" s="78">
        <f t="shared" ref="A17:A23" si="6">A15+1</f>
        <v>7</v>
      </c>
      <c r="B17" s="86" t="s">
        <v>22</v>
      </c>
      <c r="C17" s="23" t="s">
        <v>1</v>
      </c>
      <c r="D17" s="24">
        <v>121</v>
      </c>
      <c r="E17" s="45"/>
      <c r="F17" s="45">
        <f>D17*E17</f>
        <v>0</v>
      </c>
      <c r="G17" s="46">
        <f>F17*24</f>
        <v>0</v>
      </c>
    </row>
    <row r="18" spans="1:7" x14ac:dyDescent="0.25">
      <c r="A18" s="79"/>
      <c r="B18" s="86"/>
      <c r="C18" s="22" t="s">
        <v>2</v>
      </c>
      <c r="D18" s="25">
        <v>0</v>
      </c>
      <c r="E18" s="47"/>
      <c r="F18" s="47">
        <f>D18*E18</f>
        <v>0</v>
      </c>
      <c r="G18" s="48">
        <f>F18*24</f>
        <v>0</v>
      </c>
    </row>
    <row r="19" spans="1:7" x14ac:dyDescent="0.25">
      <c r="A19" s="78">
        <f t="shared" si="6"/>
        <v>8</v>
      </c>
      <c r="B19" s="94" t="s">
        <v>23</v>
      </c>
      <c r="C19" s="23" t="s">
        <v>1</v>
      </c>
      <c r="D19" s="24">
        <v>1264</v>
      </c>
      <c r="E19" s="45"/>
      <c r="F19" s="45">
        <f t="shared" ref="F19:F22" si="7">D19*E19</f>
        <v>0</v>
      </c>
      <c r="G19" s="46">
        <f t="shared" ref="G19:G24" si="8">F19*24</f>
        <v>0</v>
      </c>
    </row>
    <row r="20" spans="1:7" x14ac:dyDescent="0.25">
      <c r="A20" s="79"/>
      <c r="B20" s="94"/>
      <c r="C20" s="22" t="s">
        <v>2</v>
      </c>
      <c r="D20" s="25">
        <v>245</v>
      </c>
      <c r="E20" s="43"/>
      <c r="F20" s="43">
        <f t="shared" si="7"/>
        <v>0</v>
      </c>
      <c r="G20" s="44">
        <f t="shared" si="8"/>
        <v>0</v>
      </c>
    </row>
    <row r="21" spans="1:7" x14ac:dyDescent="0.25">
      <c r="A21" s="78">
        <f t="shared" si="6"/>
        <v>9</v>
      </c>
      <c r="B21" s="86" t="s">
        <v>24</v>
      </c>
      <c r="C21" s="23" t="s">
        <v>1</v>
      </c>
      <c r="D21" s="24">
        <v>686</v>
      </c>
      <c r="E21" s="45"/>
      <c r="F21" s="45">
        <f t="shared" si="7"/>
        <v>0</v>
      </c>
      <c r="G21" s="46">
        <f t="shared" si="8"/>
        <v>0</v>
      </c>
    </row>
    <row r="22" spans="1:7" x14ac:dyDescent="0.25">
      <c r="A22" s="79"/>
      <c r="B22" s="86"/>
      <c r="C22" s="22" t="s">
        <v>2</v>
      </c>
      <c r="D22" s="25">
        <v>30</v>
      </c>
      <c r="E22" s="43"/>
      <c r="F22" s="43">
        <f t="shared" si="7"/>
        <v>0</v>
      </c>
      <c r="G22" s="44">
        <f t="shared" si="8"/>
        <v>0</v>
      </c>
    </row>
    <row r="23" spans="1:7" x14ac:dyDescent="0.25">
      <c r="A23" s="78">
        <f t="shared" si="6"/>
        <v>10</v>
      </c>
      <c r="B23" s="86" t="s">
        <v>25</v>
      </c>
      <c r="C23" s="23" t="s">
        <v>1</v>
      </c>
      <c r="D23" s="24">
        <v>917</v>
      </c>
      <c r="E23" s="45"/>
      <c r="F23" s="45">
        <f>D23*E23</f>
        <v>0</v>
      </c>
      <c r="G23" s="46">
        <f t="shared" si="8"/>
        <v>0</v>
      </c>
    </row>
    <row r="24" spans="1:7" x14ac:dyDescent="0.25">
      <c r="A24" s="79"/>
      <c r="B24" s="86"/>
      <c r="C24" s="22" t="s">
        <v>2</v>
      </c>
      <c r="D24" s="25">
        <v>780</v>
      </c>
      <c r="E24" s="43"/>
      <c r="F24" s="43">
        <f>D24*E24</f>
        <v>0</v>
      </c>
      <c r="G24" s="44">
        <f t="shared" si="8"/>
        <v>0</v>
      </c>
    </row>
    <row r="25" spans="1:7" ht="15" customHeight="1" x14ac:dyDescent="0.25">
      <c r="A25" s="51" t="s">
        <v>42</v>
      </c>
      <c r="B25" s="52"/>
      <c r="C25" s="55" t="s">
        <v>1</v>
      </c>
      <c r="D25" s="56"/>
      <c r="E25" s="40">
        <f>(E5+E7+E9+E11+E13+E15+E17+E19+E21+E23)/10</f>
        <v>0</v>
      </c>
      <c r="F25" s="27"/>
      <c r="G25" s="34"/>
    </row>
    <row r="26" spans="1:7" x14ac:dyDescent="0.25">
      <c r="A26" s="53"/>
      <c r="B26" s="54"/>
      <c r="C26" s="57" t="s">
        <v>2</v>
      </c>
      <c r="D26" s="58"/>
      <c r="E26" s="43">
        <f>(E6+E8+E10+E14+E20+E22+E24)/7</f>
        <v>0</v>
      </c>
      <c r="F26" s="27"/>
      <c r="G26" s="34"/>
    </row>
    <row r="27" spans="1:7" x14ac:dyDescent="0.25">
      <c r="A27" s="80" t="s">
        <v>26</v>
      </c>
      <c r="B27" s="81"/>
      <c r="C27" s="26" t="s">
        <v>3</v>
      </c>
      <c r="D27" s="38">
        <f>D5+D7+D9+D11+D13+D15+D17+D19+D21+D23</f>
        <v>9649</v>
      </c>
      <c r="E27" s="27"/>
      <c r="F27" s="28">
        <f>F5+F7+F9+F11+F13+F15+F17+F19+F21+F23</f>
        <v>0</v>
      </c>
      <c r="G27" s="29">
        <f>F27*24</f>
        <v>0</v>
      </c>
    </row>
    <row r="28" spans="1:7" x14ac:dyDescent="0.25">
      <c r="A28" s="80"/>
      <c r="B28" s="81"/>
      <c r="C28" s="26" t="s">
        <v>4</v>
      </c>
      <c r="D28" s="38">
        <f>D6+D8+D10+D12+D14+D16+D18+D20+D22+D24</f>
        <v>3413</v>
      </c>
      <c r="E28" s="27"/>
      <c r="F28" s="28">
        <f>F6+F8+F10+F14+F20+F22+F24</f>
        <v>0</v>
      </c>
      <c r="G28" s="29">
        <f>F28*24</f>
        <v>0</v>
      </c>
    </row>
    <row r="29" spans="1:7" x14ac:dyDescent="0.25">
      <c r="A29" s="80"/>
      <c r="B29" s="81"/>
      <c r="C29" s="69" t="s">
        <v>37</v>
      </c>
      <c r="D29" s="70"/>
      <c r="E29" s="70"/>
      <c r="F29" s="70"/>
      <c r="G29" s="30">
        <f>ROUND(SUM(G5:G24),2)</f>
        <v>0</v>
      </c>
    </row>
    <row r="30" spans="1:7" ht="7.5" customHeight="1" x14ac:dyDescent="0.25">
      <c r="A30" s="75"/>
      <c r="B30" s="76"/>
      <c r="C30" s="76"/>
      <c r="D30" s="76"/>
      <c r="E30" s="76"/>
      <c r="F30" s="76"/>
      <c r="G30" s="77"/>
    </row>
    <row r="31" spans="1:7" x14ac:dyDescent="0.25">
      <c r="A31" s="78">
        <f>A23+1</f>
        <v>11</v>
      </c>
      <c r="B31" s="85" t="s">
        <v>27</v>
      </c>
      <c r="C31" s="23" t="s">
        <v>1</v>
      </c>
      <c r="D31" s="24">
        <v>1692</v>
      </c>
      <c r="E31" s="45"/>
      <c r="F31" s="45">
        <f>D31*E31</f>
        <v>0</v>
      </c>
      <c r="G31" s="46">
        <f>F31*24</f>
        <v>0</v>
      </c>
    </row>
    <row r="32" spans="1:7" x14ac:dyDescent="0.25">
      <c r="A32" s="78"/>
      <c r="B32" s="85"/>
      <c r="C32" s="22" t="s">
        <v>2</v>
      </c>
      <c r="D32" s="25">
        <v>0</v>
      </c>
      <c r="E32" s="47"/>
      <c r="F32" s="47"/>
      <c r="G32" s="48"/>
    </row>
    <row r="33" spans="1:7" x14ac:dyDescent="0.25">
      <c r="A33" s="78">
        <f>A31+1</f>
        <v>12</v>
      </c>
      <c r="B33" s="85" t="s">
        <v>28</v>
      </c>
      <c r="C33" s="23" t="s">
        <v>1</v>
      </c>
      <c r="D33" s="24">
        <v>998</v>
      </c>
      <c r="E33" s="45"/>
      <c r="F33" s="45">
        <f>D33*E33</f>
        <v>0</v>
      </c>
      <c r="G33" s="46">
        <f>F33*24</f>
        <v>0</v>
      </c>
    </row>
    <row r="34" spans="1:7" x14ac:dyDescent="0.25">
      <c r="A34" s="79"/>
      <c r="B34" s="85"/>
      <c r="C34" s="22" t="s">
        <v>2</v>
      </c>
      <c r="D34" s="25">
        <v>365</v>
      </c>
      <c r="E34" s="43"/>
      <c r="F34" s="49">
        <f>D34*E34</f>
        <v>0</v>
      </c>
      <c r="G34" s="50">
        <f>F34*24</f>
        <v>0</v>
      </c>
    </row>
    <row r="35" spans="1:7" x14ac:dyDescent="0.25">
      <c r="A35" s="78">
        <f t="shared" ref="A35:A49" si="9">A33+1</f>
        <v>13</v>
      </c>
      <c r="B35" s="85" t="s">
        <v>29</v>
      </c>
      <c r="C35" s="23" t="s">
        <v>1</v>
      </c>
      <c r="D35" s="24">
        <v>134</v>
      </c>
      <c r="E35" s="45"/>
      <c r="F35" s="45">
        <f>D35*E35</f>
        <v>0</v>
      </c>
      <c r="G35" s="46">
        <f>F35*24</f>
        <v>0</v>
      </c>
    </row>
    <row r="36" spans="1:7" x14ac:dyDescent="0.25">
      <c r="A36" s="79"/>
      <c r="B36" s="85"/>
      <c r="C36" s="22" t="s">
        <v>2</v>
      </c>
      <c r="D36" s="25">
        <v>0</v>
      </c>
      <c r="E36" s="47"/>
      <c r="F36" s="47"/>
      <c r="G36" s="48"/>
    </row>
    <row r="37" spans="1:7" x14ac:dyDescent="0.25">
      <c r="A37" s="78">
        <f t="shared" si="9"/>
        <v>14</v>
      </c>
      <c r="B37" s="85" t="s">
        <v>39</v>
      </c>
      <c r="C37" s="23" t="s">
        <v>1</v>
      </c>
      <c r="D37" s="24">
        <v>131</v>
      </c>
      <c r="E37" s="45"/>
      <c r="F37" s="45">
        <f>D37*E37</f>
        <v>0</v>
      </c>
      <c r="G37" s="46">
        <f>F37*24</f>
        <v>0</v>
      </c>
    </row>
    <row r="38" spans="1:7" x14ac:dyDescent="0.25">
      <c r="A38" s="79"/>
      <c r="B38" s="85"/>
      <c r="C38" s="22" t="s">
        <v>2</v>
      </c>
      <c r="D38" s="25">
        <v>0</v>
      </c>
      <c r="E38" s="47"/>
      <c r="F38" s="47"/>
      <c r="G38" s="48"/>
    </row>
    <row r="39" spans="1:7" x14ac:dyDescent="0.25">
      <c r="A39" s="78">
        <f t="shared" si="9"/>
        <v>15</v>
      </c>
      <c r="B39" s="85" t="s">
        <v>30</v>
      </c>
      <c r="C39" s="23" t="s">
        <v>1</v>
      </c>
      <c r="D39" s="24">
        <v>1095</v>
      </c>
      <c r="E39" s="45"/>
      <c r="F39" s="45">
        <f>D39*E39</f>
        <v>0</v>
      </c>
      <c r="G39" s="46">
        <f>F39*24</f>
        <v>0</v>
      </c>
    </row>
    <row r="40" spans="1:7" x14ac:dyDescent="0.25">
      <c r="A40" s="79"/>
      <c r="B40" s="85"/>
      <c r="C40" s="22" t="s">
        <v>2</v>
      </c>
      <c r="D40" s="25">
        <v>1221</v>
      </c>
      <c r="E40" s="43"/>
      <c r="F40" s="49">
        <f>D40*E40</f>
        <v>0</v>
      </c>
      <c r="G40" s="50">
        <f>F40*24</f>
        <v>0</v>
      </c>
    </row>
    <row r="41" spans="1:7" x14ac:dyDescent="0.25">
      <c r="A41" s="78">
        <f t="shared" si="9"/>
        <v>16</v>
      </c>
      <c r="B41" s="85" t="s">
        <v>31</v>
      </c>
      <c r="C41" s="23" t="s">
        <v>1</v>
      </c>
      <c r="D41" s="24">
        <v>47</v>
      </c>
      <c r="E41" s="45"/>
      <c r="F41" s="45">
        <f>D41*E41</f>
        <v>0</v>
      </c>
      <c r="G41" s="46">
        <f>F41*24</f>
        <v>0</v>
      </c>
    </row>
    <row r="42" spans="1:7" x14ac:dyDescent="0.25">
      <c r="A42" s="79"/>
      <c r="B42" s="85"/>
      <c r="C42" s="22" t="s">
        <v>2</v>
      </c>
      <c r="D42" s="25">
        <v>0</v>
      </c>
      <c r="E42" s="47"/>
      <c r="F42" s="47"/>
      <c r="G42" s="48"/>
    </row>
    <row r="43" spans="1:7" x14ac:dyDescent="0.25">
      <c r="A43" s="78">
        <f t="shared" si="9"/>
        <v>17</v>
      </c>
      <c r="B43" s="85" t="s">
        <v>32</v>
      </c>
      <c r="C43" s="23" t="s">
        <v>1</v>
      </c>
      <c r="D43" s="24">
        <v>59</v>
      </c>
      <c r="E43" s="45"/>
      <c r="F43" s="45">
        <f>D43*E43</f>
        <v>0</v>
      </c>
      <c r="G43" s="46">
        <f>F43*24</f>
        <v>0</v>
      </c>
    </row>
    <row r="44" spans="1:7" x14ac:dyDescent="0.25">
      <c r="A44" s="79"/>
      <c r="B44" s="85"/>
      <c r="C44" s="22" t="s">
        <v>2</v>
      </c>
      <c r="D44" s="25">
        <v>0</v>
      </c>
      <c r="E44" s="47"/>
      <c r="F44" s="47"/>
      <c r="G44" s="48"/>
    </row>
    <row r="45" spans="1:7" x14ac:dyDescent="0.25">
      <c r="A45" s="78">
        <f t="shared" si="9"/>
        <v>18</v>
      </c>
      <c r="B45" s="85" t="s">
        <v>40</v>
      </c>
      <c r="C45" s="23" t="s">
        <v>1</v>
      </c>
      <c r="D45" s="24">
        <v>75</v>
      </c>
      <c r="E45" s="45"/>
      <c r="F45" s="45">
        <f>E45*D45</f>
        <v>0</v>
      </c>
      <c r="G45" s="46">
        <f>F45*24</f>
        <v>0</v>
      </c>
    </row>
    <row r="46" spans="1:7" x14ac:dyDescent="0.25">
      <c r="A46" s="79"/>
      <c r="B46" s="85"/>
      <c r="C46" s="22" t="s">
        <v>2</v>
      </c>
      <c r="D46" s="25">
        <v>0</v>
      </c>
      <c r="E46" s="47"/>
      <c r="F46" s="47"/>
      <c r="G46" s="48"/>
    </row>
    <row r="47" spans="1:7" x14ac:dyDescent="0.25">
      <c r="A47" s="78">
        <f t="shared" si="9"/>
        <v>19</v>
      </c>
      <c r="B47" s="84" t="s">
        <v>33</v>
      </c>
      <c r="C47" s="23" t="s">
        <v>1</v>
      </c>
      <c r="D47" s="32">
        <v>50</v>
      </c>
      <c r="E47" s="45"/>
      <c r="F47" s="45">
        <f>E47*D47</f>
        <v>0</v>
      </c>
      <c r="G47" s="46">
        <f>F47*24</f>
        <v>0</v>
      </c>
    </row>
    <row r="48" spans="1:7" x14ac:dyDescent="0.25">
      <c r="A48" s="79"/>
      <c r="B48" s="84"/>
      <c r="C48" s="22" t="s">
        <v>2</v>
      </c>
      <c r="D48" s="33">
        <v>0</v>
      </c>
      <c r="E48" s="47"/>
      <c r="F48" s="47"/>
      <c r="G48" s="48"/>
    </row>
    <row r="49" spans="1:7" x14ac:dyDescent="0.25">
      <c r="A49" s="78">
        <f t="shared" si="9"/>
        <v>20</v>
      </c>
      <c r="B49" s="84" t="str">
        <f>[1]Hárok1!C21</f>
        <v>Mierová 11, Tornaľa</v>
      </c>
      <c r="C49" s="23" t="s">
        <v>1</v>
      </c>
      <c r="D49" s="32">
        <v>150</v>
      </c>
      <c r="E49" s="45"/>
      <c r="F49" s="45">
        <f>E49*D49</f>
        <v>0</v>
      </c>
      <c r="G49" s="46">
        <f>F49*24</f>
        <v>0</v>
      </c>
    </row>
    <row r="50" spans="1:7" x14ac:dyDescent="0.25">
      <c r="A50" s="79"/>
      <c r="B50" s="84"/>
      <c r="C50" s="22" t="s">
        <v>2</v>
      </c>
      <c r="D50" s="33">
        <v>0</v>
      </c>
      <c r="E50" s="27"/>
      <c r="F50" s="27"/>
      <c r="G50" s="34"/>
    </row>
    <row r="51" spans="1:7" ht="15" customHeight="1" x14ac:dyDescent="0.25">
      <c r="A51" s="51" t="s">
        <v>42</v>
      </c>
      <c r="B51" s="52"/>
      <c r="C51" s="55" t="s">
        <v>1</v>
      </c>
      <c r="D51" s="56"/>
      <c r="E51" s="40">
        <f>(E31+E33+E35+E37+E39+E41+E43+E45+E47+E49)/10</f>
        <v>0</v>
      </c>
      <c r="F51" s="27"/>
      <c r="G51" s="34"/>
    </row>
    <row r="52" spans="1:7" x14ac:dyDescent="0.25">
      <c r="A52" s="53"/>
      <c r="B52" s="54"/>
      <c r="C52" s="57" t="s">
        <v>2</v>
      </c>
      <c r="D52" s="58"/>
      <c r="E52" s="43">
        <f>(E34+E40)/2</f>
        <v>0</v>
      </c>
      <c r="F52" s="27"/>
      <c r="G52" s="34"/>
    </row>
    <row r="53" spans="1:7" x14ac:dyDescent="0.25">
      <c r="A53" s="80" t="s">
        <v>34</v>
      </c>
      <c r="B53" s="81"/>
      <c r="C53" s="26" t="s">
        <v>3</v>
      </c>
      <c r="D53" s="39">
        <f>D31+D33+D35+D37+D39+D41+D43+D45+D47+D49</f>
        <v>4431</v>
      </c>
      <c r="E53" s="27"/>
      <c r="F53" s="28">
        <f>F31+F33+F35+F37+F47+F39+F41+F43+F45+F49</f>
        <v>0</v>
      </c>
      <c r="G53" s="29">
        <f>F53*24</f>
        <v>0</v>
      </c>
    </row>
    <row r="54" spans="1:7" x14ac:dyDescent="0.25">
      <c r="A54" s="80"/>
      <c r="B54" s="81"/>
      <c r="C54" s="26" t="s">
        <v>4</v>
      </c>
      <c r="D54" s="39">
        <f>D32+D34+D36+D38+D40+D42+D44+D46+D48+D50</f>
        <v>1586</v>
      </c>
      <c r="E54" s="27"/>
      <c r="F54" s="28">
        <f>F40+F34</f>
        <v>0</v>
      </c>
      <c r="G54" s="29">
        <f>F54*24</f>
        <v>0</v>
      </c>
    </row>
    <row r="55" spans="1:7" ht="15.75" thickBot="1" x14ac:dyDescent="0.3">
      <c r="A55" s="82"/>
      <c r="B55" s="83"/>
      <c r="C55" s="73" t="s">
        <v>38</v>
      </c>
      <c r="D55" s="74"/>
      <c r="E55" s="74"/>
      <c r="F55" s="74"/>
      <c r="G55" s="31">
        <f>ROUND(SUM(G31:G49),2)</f>
        <v>0</v>
      </c>
    </row>
    <row r="56" spans="1:7" s="15" customFormat="1" ht="15.75" thickBot="1" x14ac:dyDescent="0.3">
      <c r="A56" s="10"/>
      <c r="B56" s="10"/>
      <c r="C56" s="11"/>
      <c r="D56" s="12"/>
      <c r="E56" s="12"/>
      <c r="F56" s="13"/>
      <c r="G56" s="14"/>
    </row>
    <row r="57" spans="1:7" s="15" customFormat="1" x14ac:dyDescent="0.25">
      <c r="A57" s="10"/>
      <c r="B57" s="10"/>
      <c r="C57" s="63" t="s">
        <v>14</v>
      </c>
      <c r="D57" s="64"/>
      <c r="E57" s="65"/>
      <c r="F57" s="16">
        <f>F53+F27</f>
        <v>0</v>
      </c>
      <c r="G57" s="17">
        <f>F57*24</f>
        <v>0</v>
      </c>
    </row>
    <row r="58" spans="1:7" s="15" customFormat="1" ht="15.75" thickBot="1" x14ac:dyDescent="0.3">
      <c r="A58" s="10"/>
      <c r="B58" s="10"/>
      <c r="C58" s="66" t="s">
        <v>15</v>
      </c>
      <c r="D58" s="67"/>
      <c r="E58" s="68"/>
      <c r="F58" s="35">
        <f>F28+F54</f>
        <v>0</v>
      </c>
      <c r="G58" s="36">
        <f>F58*24</f>
        <v>0</v>
      </c>
    </row>
    <row r="59" spans="1:7" ht="29.25" customHeight="1" x14ac:dyDescent="0.25">
      <c r="B59" s="71" t="s">
        <v>35</v>
      </c>
      <c r="C59" s="72"/>
      <c r="D59" s="72"/>
      <c r="E59" s="72"/>
      <c r="F59" s="72"/>
      <c r="G59" s="37">
        <f>ROUND(SUM(G57:G58),2)</f>
        <v>0</v>
      </c>
    </row>
    <row r="60" spans="1:7" ht="30.75" customHeight="1" x14ac:dyDescent="0.25">
      <c r="B60" s="59" t="s">
        <v>6</v>
      </c>
      <c r="C60" s="60"/>
      <c r="D60" s="60"/>
      <c r="E60" s="60"/>
      <c r="F60" s="60"/>
      <c r="G60" s="18">
        <f>ROUND(G59*0.2,2)</f>
        <v>0</v>
      </c>
    </row>
    <row r="61" spans="1:7" ht="31.5" customHeight="1" thickBot="1" x14ac:dyDescent="0.3">
      <c r="B61" s="61" t="s">
        <v>36</v>
      </c>
      <c r="C61" s="62"/>
      <c r="D61" s="62"/>
      <c r="E61" s="62"/>
      <c r="F61" s="62"/>
      <c r="G61" s="19">
        <f>SUM(G59:G60)</f>
        <v>0</v>
      </c>
    </row>
    <row r="64" spans="1:7" x14ac:dyDescent="0.25">
      <c r="A64" s="92" t="s">
        <v>41</v>
      </c>
      <c r="B64" s="92"/>
      <c r="C64" s="92"/>
      <c r="D64" s="92"/>
      <c r="E64" s="92"/>
      <c r="F64" s="92"/>
      <c r="G64" s="92"/>
    </row>
  </sheetData>
  <mergeCells count="60">
    <mergeCell ref="A64:G64"/>
    <mergeCell ref="A31:A32"/>
    <mergeCell ref="B5:B6"/>
    <mergeCell ref="B7:B8"/>
    <mergeCell ref="A39:A40"/>
    <mergeCell ref="B33:B34"/>
    <mergeCell ref="B35:B36"/>
    <mergeCell ref="B31:B32"/>
    <mergeCell ref="B37:B38"/>
    <mergeCell ref="B39:B40"/>
    <mergeCell ref="B17:B18"/>
    <mergeCell ref="B19:B20"/>
    <mergeCell ref="B21:B22"/>
    <mergeCell ref="A33:A34"/>
    <mergeCell ref="A17:A18"/>
    <mergeCell ref="A23:A24"/>
    <mergeCell ref="A19:A20"/>
    <mergeCell ref="A21:A22"/>
    <mergeCell ref="B23:B24"/>
    <mergeCell ref="E2:G2"/>
    <mergeCell ref="A13:A14"/>
    <mergeCell ref="A15:A16"/>
    <mergeCell ref="A9:A10"/>
    <mergeCell ref="A11:A12"/>
    <mergeCell ref="A4:B4"/>
    <mergeCell ref="A5:A6"/>
    <mergeCell ref="A7:A8"/>
    <mergeCell ref="B15:B16"/>
    <mergeCell ref="B9:B10"/>
    <mergeCell ref="A2:B2"/>
    <mergeCell ref="B11:B12"/>
    <mergeCell ref="B13:B14"/>
    <mergeCell ref="B60:F60"/>
    <mergeCell ref="B61:F61"/>
    <mergeCell ref="C57:E57"/>
    <mergeCell ref="C58:E58"/>
    <mergeCell ref="C29:F29"/>
    <mergeCell ref="B59:F59"/>
    <mergeCell ref="C55:F55"/>
    <mergeCell ref="A30:G30"/>
    <mergeCell ref="A47:A48"/>
    <mergeCell ref="A35:A36"/>
    <mergeCell ref="A37:A38"/>
    <mergeCell ref="A45:A46"/>
    <mergeCell ref="A53:B55"/>
    <mergeCell ref="B47:B48"/>
    <mergeCell ref="B45:B46"/>
    <mergeCell ref="A41:A42"/>
    <mergeCell ref="A25:B26"/>
    <mergeCell ref="C25:D25"/>
    <mergeCell ref="C26:D26"/>
    <mergeCell ref="A51:B52"/>
    <mergeCell ref="C51:D51"/>
    <mergeCell ref="C52:D52"/>
    <mergeCell ref="A27:B29"/>
    <mergeCell ref="A43:A44"/>
    <mergeCell ref="B41:B42"/>
    <mergeCell ref="B43:B44"/>
    <mergeCell ref="A49:A50"/>
    <mergeCell ref="B49:B50"/>
  </mergeCells>
  <pageMargins left="0" right="0" top="0.74803149606299213" bottom="0.74803149606299213" header="0.31496062992125984" footer="0.31496062992125984"/>
  <pageSetup paperSize="9" orientation="landscape" r:id="rId1"/>
  <ignoredErrors>
    <ignoredError sqref="A7 A9 A11 A13 A15 A17 A19 A21 A23 A31 A33 A35 A37 A39 A41 A43 A45 A47 A4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2021-10-07T10:44:27Z</cp:lastPrinted>
  <dcterms:created xsi:type="dcterms:W3CDTF">2021-07-20T12:33:03Z</dcterms:created>
  <dcterms:modified xsi:type="dcterms:W3CDTF">2023-10-12T13:25:47Z</dcterms:modified>
</cp:coreProperties>
</file>