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_2024_E ES Bardejov\"/>
    </mc:Choice>
  </mc:AlternateContent>
  <bookViews>
    <workbookView xWindow="0" yWindow="0" windowWidth="19200" windowHeight="705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ponuka'!$A$1:$O$37</definedName>
  </definedNames>
  <calcPr calcId="162913"/>
</workbook>
</file>

<file path=xl/calcChain.xml><?xml version="1.0" encoding="utf-8"?>
<calcChain xmlns="http://schemas.openxmlformats.org/spreadsheetml/2006/main">
  <c r="L13" i="1" l="1"/>
  <c r="L12" i="1"/>
  <c r="O22" i="1" l="1"/>
  <c r="O18" i="1" l="1"/>
  <c r="P18" i="1" s="1"/>
  <c r="O16" i="1"/>
  <c r="P16" i="1" s="1"/>
  <c r="O17" i="1"/>
  <c r="P17" i="1" s="1"/>
  <c r="O14" i="1" l="1"/>
  <c r="G12" i="1"/>
  <c r="O12" i="1" l="1"/>
  <c r="P12" i="1" s="1"/>
  <c r="G21" i="1"/>
  <c r="O21" i="1" s="1"/>
  <c r="P14" i="1"/>
  <c r="O20" i="1" l="1"/>
  <c r="P20" i="1" s="1"/>
  <c r="O19" i="1"/>
  <c r="P19" i="1" s="1"/>
  <c r="O15" i="1"/>
  <c r="P15" i="1" s="1"/>
  <c r="O13" i="1"/>
  <c r="P13" i="1" l="1"/>
  <c r="O24" i="1" l="1"/>
  <c r="O23" i="1" s="1"/>
  <c r="L22" i="1"/>
</calcChain>
</file>

<file path=xl/sharedStrings.xml><?xml version="1.0" encoding="utf-8"?>
<sst xmlns="http://schemas.openxmlformats.org/spreadsheetml/2006/main" count="82" uniqueCount="76">
  <si>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</si>
  <si>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</si>
  <si>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</si>
  <si>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</si>
  <si>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</si>
  <si>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</si>
  <si>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</si>
  <si>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</si>
  <si>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</si>
  <si>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</si>
  <si>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</si>
  <si>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</si>
  <si>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</si>
  <si>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</si>
  <si>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</si>
  <si>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</si>
  <si>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</si>
  <si>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</si>
  <si>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</si>
  <si>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</si>
  <si>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</si>
  <si>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</si>
  <si>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</si>
  <si>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</si>
  <si>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</si>
  <si>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</si>
  <si>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</si>
  <si>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</si>
  <si>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</si>
  <si>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</si>
  <si>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</si>
  <si>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</si>
  <si>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</si>
  <si>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</si>
  <si>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</si>
  <si>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</si>
  <si>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</si>
  <si>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</si>
  <si>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</si>
  <si>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</si>
  <si>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</si>
  <si>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</si>
  <si>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</si>
  <si>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</si>
  <si>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</si>
  <si>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</si>
  <si>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</si>
  <si>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</si>
  <si>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</si>
  <si>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</si>
  <si>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</si>
  <si>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</si>
  <si>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</si>
  <si>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</si>
  <si>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</si>
  <si>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</si>
  <si>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</si>
  <si>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</si>
  <si>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</si>
  <si>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</si>
  <si>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</si>
  <si>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</si>
  <si>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</si>
  <si>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</si>
  <si>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</si>
  <si>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</si>
  <si>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</si>
  <si>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LO (ES)</t>
  </si>
  <si>
    <t>ES</t>
  </si>
  <si>
    <t xml:space="preserve">Záväzný termín vykonania: </t>
  </si>
  <si>
    <t>"E" manipulácia drevnej hmoty na expedičnom sklade procesorovými technológiami</t>
  </si>
  <si>
    <t>Manipulácia drevnej hmoty na Expedičnom sklade Bardejov - procesor</t>
  </si>
  <si>
    <t>ES Bardejov</t>
  </si>
  <si>
    <t>Lesy SR š.p. organizačná zložka OZ Šariš, ES Bardejov</t>
  </si>
  <si>
    <r>
      <rPr>
        <b/>
        <sz val="11"/>
        <color theme="1"/>
        <rFont val="Calibri"/>
        <family val="2"/>
        <charset val="238"/>
        <scheme val="minor"/>
      </rPr>
      <t xml:space="preserve">* Požiadavky: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Požadovaný termín</t>
    </r>
    <r>
      <rPr>
        <sz val="11"/>
        <color theme="1"/>
        <rFont val="Calibri"/>
        <family val="2"/>
        <charset val="238"/>
        <scheme val="minor"/>
      </rPr>
      <t xml:space="preserve"> vykonania zákazky: február 2024 až marec 2024. </t>
    </r>
    <r>
      <rPr>
        <b/>
        <sz val="11"/>
        <color theme="1"/>
        <rFont val="Calibri"/>
        <family val="2"/>
        <charset val="238"/>
        <scheme val="minor"/>
      </rPr>
      <t>Zo SP je požadovaná technológia z bodu 3. Predmet zákazky</t>
    </r>
    <r>
      <rPr>
        <sz val="11"/>
        <color theme="1"/>
        <rFont val="Calibri"/>
        <family val="2"/>
        <charset val="238"/>
        <scheme val="minor"/>
      </rPr>
      <t xml:space="preserve"> - (bližšie vymedzenie predmetu zákazky) : </t>
    </r>
    <r>
      <rPr>
        <b/>
        <sz val="11"/>
        <color theme="1"/>
        <rFont val="Calibri"/>
        <family val="2"/>
        <charset val="238"/>
        <scheme val="minor"/>
      </rPr>
      <t>časť E</t>
    </r>
    <r>
      <rPr>
        <sz val="11"/>
        <color theme="1"/>
        <rFont val="Calibri"/>
        <family val="2"/>
        <charset val="238"/>
        <scheme val="minor"/>
      </rPr>
      <t xml:space="preserve"> -  manipulácia drevnej hmoty na expedičnom sklade procesorovými technológiami.                                                           Objednávateľ na požiadanie dodávateľa prác umožní obhliadku drevnej hmoty na ES Bardejov. Kontaktná osoba: Ing. Andrej Tkáč /t.č.: +421907908129/</t>
    </r>
  </si>
  <si>
    <t>Príloha č. 2 výzvy na predkladanie ponúk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</si>
</sst>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left" vertical="center"/>
    </xf>
    <xf numFmtId="0" fontId="10" fillId="3" borderId="23" xfId="0" applyFont="1" applyFill="1" applyBorder="1" applyAlignment="1" applyProtection="1">
      <alignment horizontal="center" vertical="center" wrapText="1"/>
    </xf>
    <xf numFmtId="3" fontId="10" fillId="3" borderId="23" xfId="0" applyNumberFormat="1" applyFont="1" applyFill="1" applyBorder="1" applyAlignment="1" applyProtection="1">
      <alignment horizontal="right" vertical="center"/>
    </xf>
    <xf numFmtId="4" fontId="6" fillId="3" borderId="21" xfId="0" applyNumberFormat="1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3" fontId="10" fillId="3" borderId="26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/>
    </xf>
    <xf numFmtId="0" fontId="0" fillId="3" borderId="31" xfId="0" applyFill="1" applyBorder="1" applyAlignment="1" applyProtection="1">
      <alignment horizontal="center" vertical="center"/>
    </xf>
    <xf numFmtId="3" fontId="10" fillId="3" borderId="31" xfId="0" applyNumberFormat="1" applyFont="1" applyFill="1" applyBorder="1" applyAlignment="1" applyProtection="1">
      <alignment horizontal="right" vertical="center"/>
    </xf>
    <xf numFmtId="0" fontId="10" fillId="3" borderId="31" xfId="0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9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Protection="1"/>
    <xf numFmtId="0" fontId="0" fillId="3" borderId="30" xfId="0" applyFill="1" applyBorder="1" applyProtection="1"/>
    <xf numFmtId="3" fontId="10" fillId="3" borderId="19" xfId="0" applyNumberFormat="1" applyFont="1" applyFill="1" applyBorder="1" applyAlignment="1" applyProtection="1">
      <alignment horizontal="right" vertical="center"/>
    </xf>
    <xf numFmtId="3" fontId="10" fillId="3" borderId="39" xfId="0" applyNumberFormat="1" applyFont="1" applyFill="1" applyBorder="1" applyAlignment="1" applyProtection="1">
      <alignment horizontal="right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0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10" fillId="3" borderId="44" xfId="0" applyFont="1" applyFill="1" applyBorder="1" applyAlignment="1" applyProtection="1">
      <alignment horizontal="right" vertical="center" wrapText="1"/>
    </xf>
    <xf numFmtId="0" fontId="6" fillId="3" borderId="22" xfId="0" applyFont="1" applyFill="1" applyBorder="1" applyAlignment="1" applyProtection="1">
      <alignment vertical="center" wrapText="1"/>
    </xf>
    <xf numFmtId="0" fontId="10" fillId="3" borderId="39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right" vertical="center" wrapText="1"/>
    </xf>
    <xf numFmtId="0" fontId="10" fillId="3" borderId="40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right" vertical="center" wrapText="1"/>
    </xf>
    <xf numFmtId="4" fontId="10" fillId="3" borderId="29" xfId="0" applyNumberFormat="1" applyFont="1" applyFill="1" applyBorder="1" applyAlignment="1" applyProtection="1">
      <alignment horizontal="center" vertical="center"/>
    </xf>
    <xf numFmtId="4" fontId="6" fillId="3" borderId="47" xfId="0" applyNumberFormat="1" applyFont="1" applyFill="1" applyBorder="1" applyAlignment="1" applyProtection="1">
      <alignment horizontal="center" vertical="center"/>
      <protection locked="0"/>
    </xf>
    <xf numFmtId="0" fontId="6" fillId="3" borderId="25" xfId="0" applyFont="1" applyFill="1" applyBorder="1" applyAlignment="1" applyProtection="1">
      <alignment horizontal="left" vertical="center"/>
    </xf>
    <xf numFmtId="0" fontId="3" fillId="3" borderId="19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5" fillId="3" borderId="45" xfId="0" applyFont="1" applyFill="1" applyBorder="1" applyAlignment="1" applyProtection="1">
      <alignment horizontal="center" vertical="center"/>
    </xf>
    <xf numFmtId="4" fontId="6" fillId="3" borderId="48" xfId="0" applyNumberFormat="1" applyFont="1" applyFill="1" applyBorder="1" applyAlignment="1" applyProtection="1">
      <alignment horizontal="center" vertical="center"/>
      <protection locked="0"/>
    </xf>
    <xf numFmtId="4" fontId="6" fillId="3" borderId="45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4" fontId="10" fillId="3" borderId="45" xfId="0" applyNumberFormat="1" applyFont="1" applyFill="1" applyBorder="1" applyAlignment="1" applyProtection="1">
      <alignment horizontal="right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20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49" xfId="0" applyFont="1" applyFill="1" applyBorder="1" applyAlignment="1" applyProtection="1">
      <alignment horizontal="center" vertical="center" wrapText="1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6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10" fillId="3" borderId="23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30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51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50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35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zoomScaleNormal="100" zoomScaleSheetLayoutView="100" workbookViewId="0">
      <selection activeCell="P12" sqref="P12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31" t="s">
        <v>63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/>
      <c r="O2" s="15"/>
    </row>
    <row r="3" spans="1:16" ht="18" x14ac:dyDescent="0.25">
      <c r="A3" s="17" t="s">
        <v>0</v>
      </c>
      <c r="B3" s="13"/>
      <c r="C3" s="89" t="s">
        <v>71</v>
      </c>
      <c r="D3" s="90"/>
      <c r="E3" s="90"/>
      <c r="F3" s="90"/>
      <c r="G3" s="90"/>
      <c r="H3" s="90"/>
      <c r="I3" s="90"/>
      <c r="J3" s="90"/>
      <c r="K3" s="90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38"/>
      <c r="F5" s="138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39" t="s">
        <v>73</v>
      </c>
      <c r="C6" s="139"/>
      <c r="D6" s="139"/>
      <c r="E6" s="139"/>
      <c r="F6" s="139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40"/>
      <c r="C7" s="140"/>
      <c r="D7" s="140"/>
      <c r="E7" s="140"/>
      <c r="F7" s="140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36" t="s">
        <v>65</v>
      </c>
      <c r="B8" s="137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58" t="s">
        <v>67</v>
      </c>
      <c r="B9" s="141" t="s">
        <v>2</v>
      </c>
      <c r="C9" s="151" t="s">
        <v>52</v>
      </c>
      <c r="D9" s="152"/>
      <c r="E9" s="153" t="s">
        <v>3</v>
      </c>
      <c r="F9" s="154"/>
      <c r="G9" s="155"/>
      <c r="H9" s="145" t="s">
        <v>4</v>
      </c>
      <c r="I9" s="100" t="s">
        <v>5</v>
      </c>
      <c r="J9" s="148" t="s">
        <v>6</v>
      </c>
      <c r="K9" s="133" t="s">
        <v>7</v>
      </c>
      <c r="L9" s="100" t="s">
        <v>53</v>
      </c>
      <c r="M9" s="100" t="s">
        <v>59</v>
      </c>
      <c r="N9" s="103" t="s">
        <v>57</v>
      </c>
      <c r="O9" s="106" t="s">
        <v>58</v>
      </c>
    </row>
    <row r="10" spans="1:16" ht="21.75" customHeight="1" x14ac:dyDescent="0.25">
      <c r="A10" s="25"/>
      <c r="B10" s="142"/>
      <c r="C10" s="109" t="s">
        <v>66</v>
      </c>
      <c r="D10" s="110"/>
      <c r="E10" s="109" t="s">
        <v>9</v>
      </c>
      <c r="F10" s="113" t="s">
        <v>10</v>
      </c>
      <c r="G10" s="156" t="s">
        <v>11</v>
      </c>
      <c r="H10" s="146"/>
      <c r="I10" s="101"/>
      <c r="J10" s="149"/>
      <c r="K10" s="134"/>
      <c r="L10" s="101"/>
      <c r="M10" s="101"/>
      <c r="N10" s="104"/>
      <c r="O10" s="107"/>
    </row>
    <row r="11" spans="1:16" ht="50.25" customHeight="1" thickBot="1" x14ac:dyDescent="0.3">
      <c r="A11" s="85"/>
      <c r="B11" s="143"/>
      <c r="C11" s="111"/>
      <c r="D11" s="112"/>
      <c r="E11" s="111"/>
      <c r="F11" s="114"/>
      <c r="G11" s="157"/>
      <c r="H11" s="147"/>
      <c r="I11" s="102"/>
      <c r="J11" s="150"/>
      <c r="K11" s="135"/>
      <c r="L11" s="102"/>
      <c r="M11" s="102"/>
      <c r="N11" s="105"/>
      <c r="O11" s="108"/>
    </row>
    <row r="12" spans="1:16" ht="39.75" customHeight="1" x14ac:dyDescent="0.25">
      <c r="A12" s="69" t="s">
        <v>72</v>
      </c>
      <c r="B12" s="78" t="s">
        <v>68</v>
      </c>
      <c r="C12" s="132" t="s">
        <v>70</v>
      </c>
      <c r="D12" s="132"/>
      <c r="E12" s="71">
        <v>500</v>
      </c>
      <c r="F12" s="71"/>
      <c r="G12" s="70">
        <f>E12+F12</f>
        <v>500</v>
      </c>
      <c r="H12" s="80"/>
      <c r="I12" s="31"/>
      <c r="J12" s="81">
        <v>0.39</v>
      </c>
      <c r="K12" s="56"/>
      <c r="L12" s="86">
        <f>G12*6.09</f>
        <v>3045</v>
      </c>
      <c r="M12" s="82" t="s">
        <v>60</v>
      </c>
      <c r="N12" s="83"/>
      <c r="O12" s="84">
        <f>SUM(N12*G12)</f>
        <v>0</v>
      </c>
      <c r="P12" s="12" t="str">
        <f>IF( O12=0," ", IF(100-((L12/O12)*100)&gt;20,"viac ako 20%",0))</f>
        <v xml:space="preserve"> </v>
      </c>
    </row>
    <row r="13" spans="1:16" ht="34.5" customHeight="1" x14ac:dyDescent="0.25">
      <c r="A13" s="69" t="s">
        <v>72</v>
      </c>
      <c r="B13" s="78" t="s">
        <v>68</v>
      </c>
      <c r="C13" s="132" t="s">
        <v>70</v>
      </c>
      <c r="D13" s="132"/>
      <c r="E13" s="70"/>
      <c r="F13" s="71">
        <v>4000</v>
      </c>
      <c r="G13" s="68">
        <v>4000</v>
      </c>
      <c r="H13" s="72"/>
      <c r="I13" s="31"/>
      <c r="J13" s="31">
        <v>0.39</v>
      </c>
      <c r="K13" s="56"/>
      <c r="L13" s="86">
        <f>G13*6.71</f>
        <v>26840</v>
      </c>
      <c r="M13" s="29" t="s">
        <v>60</v>
      </c>
      <c r="N13" s="57"/>
      <c r="O13" s="28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25">
      <c r="A14" s="30"/>
      <c r="B14" s="31"/>
      <c r="C14" s="87"/>
      <c r="D14" s="144"/>
      <c r="E14" s="61"/>
      <c r="F14" s="32"/>
      <c r="G14" s="66"/>
      <c r="H14" s="64"/>
      <c r="I14" s="31"/>
      <c r="J14" s="31"/>
      <c r="K14" s="56"/>
      <c r="L14" s="67"/>
      <c r="M14" s="33"/>
      <c r="N14" s="57"/>
      <c r="O14" s="28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30"/>
      <c r="B15" s="26"/>
      <c r="C15" s="87"/>
      <c r="D15" s="88"/>
      <c r="E15" s="60"/>
      <c r="F15" s="27"/>
      <c r="G15" s="66"/>
      <c r="H15" s="63"/>
      <c r="I15" s="26"/>
      <c r="J15" s="26"/>
      <c r="K15" s="77"/>
      <c r="L15" s="67"/>
      <c r="M15" s="33"/>
      <c r="N15" s="57"/>
      <c r="O15" s="28">
        <f t="shared" ref="O15:O21" si="1">SUM(N15*G15)</f>
        <v>0</v>
      </c>
      <c r="P15" s="12" t="str">
        <f t="shared" ref="P15:P20" si="2">IF( O15=0," ", IF(100-((L15/O15)*100)&gt;20,"viac ako 20%",0))</f>
        <v xml:space="preserve"> </v>
      </c>
    </row>
    <row r="16" spans="1:16" x14ac:dyDescent="0.25">
      <c r="A16" s="30"/>
      <c r="B16" s="26"/>
      <c r="C16" s="87"/>
      <c r="D16" s="88"/>
      <c r="E16" s="60"/>
      <c r="F16" s="27"/>
      <c r="G16" s="66"/>
      <c r="H16" s="63"/>
      <c r="I16" s="26"/>
      <c r="J16" s="26"/>
      <c r="K16" s="77"/>
      <c r="L16" s="67"/>
      <c r="M16" s="33"/>
      <c r="N16" s="57"/>
      <c r="O16" s="28">
        <f t="shared" si="1"/>
        <v>0</v>
      </c>
      <c r="P16" s="12" t="str">
        <f t="shared" si="2"/>
        <v xml:space="preserve"> </v>
      </c>
    </row>
    <row r="17" spans="1:16" x14ac:dyDescent="0.25">
      <c r="A17" s="30"/>
      <c r="B17" s="26"/>
      <c r="C17" s="87"/>
      <c r="D17" s="88"/>
      <c r="E17" s="60"/>
      <c r="F17" s="27"/>
      <c r="G17" s="66"/>
      <c r="H17" s="63"/>
      <c r="I17" s="26"/>
      <c r="J17" s="26"/>
      <c r="K17" s="77"/>
      <c r="L17" s="67"/>
      <c r="M17" s="33"/>
      <c r="N17" s="57"/>
      <c r="O17" s="28">
        <f t="shared" si="1"/>
        <v>0</v>
      </c>
      <c r="P17" s="12" t="str">
        <f t="shared" si="2"/>
        <v xml:space="preserve"> </v>
      </c>
    </row>
    <row r="18" spans="1:16" x14ac:dyDescent="0.25">
      <c r="A18" s="30"/>
      <c r="B18" s="26"/>
      <c r="C18" s="87"/>
      <c r="D18" s="88"/>
      <c r="E18" s="60"/>
      <c r="F18" s="27"/>
      <c r="G18" s="66"/>
      <c r="H18" s="63"/>
      <c r="I18" s="26"/>
      <c r="J18" s="26"/>
      <c r="K18" s="77"/>
      <c r="L18" s="67"/>
      <c r="M18" s="33"/>
      <c r="N18" s="57"/>
      <c r="O18" s="28">
        <f t="shared" si="1"/>
        <v>0</v>
      </c>
      <c r="P18" s="12" t="str">
        <f t="shared" si="2"/>
        <v xml:space="preserve"> </v>
      </c>
    </row>
    <row r="19" spans="1:16" x14ac:dyDescent="0.25">
      <c r="A19" s="30"/>
      <c r="B19" s="26"/>
      <c r="C19" s="87"/>
      <c r="D19" s="88"/>
      <c r="E19" s="60"/>
      <c r="F19" s="27"/>
      <c r="G19" s="66"/>
      <c r="H19" s="63"/>
      <c r="I19" s="26"/>
      <c r="J19" s="26"/>
      <c r="K19" s="77"/>
      <c r="L19" s="67"/>
      <c r="M19" s="33"/>
      <c r="N19" s="57"/>
      <c r="O19" s="28">
        <f t="shared" si="1"/>
        <v>0</v>
      </c>
      <c r="P19" s="12" t="str">
        <f t="shared" si="2"/>
        <v xml:space="preserve"> </v>
      </c>
    </row>
    <row r="20" spans="1:16" ht="15.75" thickBot="1" x14ac:dyDescent="0.3">
      <c r="A20" s="76"/>
      <c r="B20" s="34"/>
      <c r="C20" s="98"/>
      <c r="D20" s="99"/>
      <c r="E20" s="62"/>
      <c r="F20" s="35"/>
      <c r="G20" s="73"/>
      <c r="H20" s="65"/>
      <c r="I20" s="34"/>
      <c r="J20" s="34"/>
      <c r="K20" s="79"/>
      <c r="L20" s="74"/>
      <c r="M20" s="46"/>
      <c r="N20" s="75"/>
      <c r="O20" s="46">
        <f t="shared" si="1"/>
        <v>0</v>
      </c>
      <c r="P20" s="12" t="str">
        <f t="shared" si="2"/>
        <v xml:space="preserve"> </v>
      </c>
    </row>
    <row r="21" spans="1:16" ht="15.75" thickBot="1" x14ac:dyDescent="0.3">
      <c r="A21" s="36"/>
      <c r="B21" s="37"/>
      <c r="C21" s="38"/>
      <c r="D21" s="39"/>
      <c r="E21" s="40"/>
      <c r="F21" s="40"/>
      <c r="G21" s="40">
        <f>SUM(G12:G20)</f>
        <v>4500</v>
      </c>
      <c r="H21" s="41"/>
      <c r="I21" s="37"/>
      <c r="J21" s="37"/>
      <c r="K21" s="38"/>
      <c r="L21" s="48"/>
      <c r="M21" s="43"/>
      <c r="N21" s="47"/>
      <c r="O21" s="48">
        <f t="shared" si="1"/>
        <v>0</v>
      </c>
      <c r="P21" s="12"/>
    </row>
    <row r="22" spans="1:16" ht="15.75" thickBot="1" x14ac:dyDescent="0.3">
      <c r="A22" s="59"/>
      <c r="B22" s="44"/>
      <c r="C22" s="44"/>
      <c r="D22" s="44"/>
      <c r="E22" s="44"/>
      <c r="F22" s="44"/>
      <c r="G22" s="44"/>
      <c r="H22" s="44"/>
      <c r="I22" s="44"/>
      <c r="J22" s="94" t="s">
        <v>13</v>
      </c>
      <c r="K22" s="94"/>
      <c r="L22" s="48">
        <f>SUM(L12:L20)</f>
        <v>29885</v>
      </c>
      <c r="M22" s="45"/>
      <c r="N22" s="49" t="s">
        <v>14</v>
      </c>
      <c r="O22" s="42">
        <f>SUM(N12:N20)</f>
        <v>0</v>
      </c>
      <c r="P22" s="12"/>
    </row>
    <row r="23" spans="1:16" ht="15.75" thickBot="1" x14ac:dyDescent="0.3">
      <c r="A23" s="95" t="s">
        <v>15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7"/>
      <c r="O23" s="42">
        <f>O24-O22</f>
        <v>0</v>
      </c>
    </row>
    <row r="24" spans="1:16" ht="15.75" thickBot="1" x14ac:dyDescent="0.3">
      <c r="A24" s="95" t="s">
        <v>16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7"/>
      <c r="O24" s="42">
        <f>IF("nie"=MID(I32,1,3),O22,(O22*1.2))</f>
        <v>0</v>
      </c>
    </row>
    <row r="25" spans="1:16" x14ac:dyDescent="0.25">
      <c r="A25" s="118" t="s">
        <v>69</v>
      </c>
      <c r="B25" s="118"/>
      <c r="C25" s="118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</row>
    <row r="26" spans="1:16" x14ac:dyDescent="0.25">
      <c r="A26" s="129" t="s">
        <v>64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</row>
    <row r="27" spans="1:16" ht="25.5" customHeight="1" x14ac:dyDescent="0.25">
      <c r="A27" s="51" t="s">
        <v>56</v>
      </c>
      <c r="B27" s="51"/>
      <c r="C27" s="51"/>
      <c r="D27" s="51"/>
      <c r="E27" s="51"/>
      <c r="F27" s="51"/>
      <c r="G27" s="52" t="s">
        <v>54</v>
      </c>
      <c r="H27" s="51"/>
      <c r="I27" s="51"/>
      <c r="J27" s="53"/>
      <c r="K27" s="53"/>
      <c r="L27" s="53"/>
      <c r="M27" s="53"/>
      <c r="N27" s="53"/>
      <c r="O27" s="53"/>
    </row>
    <row r="28" spans="1:16" ht="15" customHeight="1" x14ac:dyDescent="0.25">
      <c r="A28" s="120" t="s">
        <v>74</v>
      </c>
      <c r="B28" s="121"/>
      <c r="C28" s="121"/>
      <c r="D28" s="121"/>
      <c r="E28" s="122"/>
      <c r="F28" s="119" t="s">
        <v>55</v>
      </c>
      <c r="G28" s="54" t="s">
        <v>17</v>
      </c>
      <c r="H28" s="91"/>
      <c r="I28" s="92"/>
      <c r="J28" s="92"/>
      <c r="K28" s="92"/>
      <c r="L28" s="92"/>
      <c r="M28" s="92"/>
      <c r="N28" s="92"/>
      <c r="O28" s="93"/>
    </row>
    <row r="29" spans="1:16" x14ac:dyDescent="0.25">
      <c r="A29" s="123"/>
      <c r="B29" s="124"/>
      <c r="C29" s="124"/>
      <c r="D29" s="124"/>
      <c r="E29" s="125"/>
      <c r="F29" s="119"/>
      <c r="G29" s="54" t="s">
        <v>18</v>
      </c>
      <c r="H29" s="91"/>
      <c r="I29" s="92"/>
      <c r="J29" s="92"/>
      <c r="K29" s="92"/>
      <c r="L29" s="92"/>
      <c r="M29" s="92"/>
      <c r="N29" s="92"/>
      <c r="O29" s="93"/>
    </row>
    <row r="30" spans="1:16" ht="18" customHeight="1" x14ac:dyDescent="0.25">
      <c r="A30" s="123"/>
      <c r="B30" s="124"/>
      <c r="C30" s="124"/>
      <c r="D30" s="124"/>
      <c r="E30" s="125"/>
      <c r="F30" s="119"/>
      <c r="G30" s="54" t="s">
        <v>19</v>
      </c>
      <c r="H30" s="91"/>
      <c r="I30" s="92"/>
      <c r="J30" s="92"/>
      <c r="K30" s="92"/>
      <c r="L30" s="92"/>
      <c r="M30" s="92"/>
      <c r="N30" s="92"/>
      <c r="O30" s="93"/>
    </row>
    <row r="31" spans="1:16" x14ac:dyDescent="0.25">
      <c r="A31" s="123"/>
      <c r="B31" s="124"/>
      <c r="C31" s="124"/>
      <c r="D31" s="124"/>
      <c r="E31" s="125"/>
      <c r="F31" s="119"/>
      <c r="G31" s="54" t="s">
        <v>20</v>
      </c>
      <c r="H31" s="91"/>
      <c r="I31" s="92"/>
      <c r="J31" s="92"/>
      <c r="K31" s="92"/>
      <c r="L31" s="92"/>
      <c r="M31" s="92"/>
      <c r="N31" s="92"/>
      <c r="O31" s="93"/>
    </row>
    <row r="32" spans="1:16" x14ac:dyDescent="0.25">
      <c r="A32" s="123"/>
      <c r="B32" s="124"/>
      <c r="C32" s="124"/>
      <c r="D32" s="124"/>
      <c r="E32" s="125"/>
      <c r="F32" s="119"/>
      <c r="G32" s="54" t="s">
        <v>21</v>
      </c>
      <c r="H32" s="91"/>
      <c r="I32" s="92"/>
      <c r="J32" s="92"/>
      <c r="K32" s="92"/>
      <c r="L32" s="92"/>
      <c r="M32" s="92"/>
      <c r="N32" s="92"/>
      <c r="O32" s="93"/>
    </row>
    <row r="33" spans="1:15" x14ac:dyDescent="0.25">
      <c r="A33" s="123"/>
      <c r="B33" s="124"/>
      <c r="C33" s="124"/>
      <c r="D33" s="124"/>
      <c r="E33" s="125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123"/>
      <c r="B34" s="124"/>
      <c r="C34" s="124"/>
      <c r="D34" s="124"/>
      <c r="E34" s="125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126"/>
      <c r="B35" s="127"/>
      <c r="C35" s="127"/>
      <c r="D35" s="127"/>
      <c r="E35" s="128"/>
      <c r="F35" s="53"/>
      <c r="G35" s="24"/>
      <c r="H35" s="18"/>
      <c r="I35" s="24"/>
      <c r="J35" s="24" t="s">
        <v>22</v>
      </c>
      <c r="K35" s="24"/>
      <c r="L35" s="115"/>
      <c r="M35" s="116"/>
      <c r="N35" s="117"/>
      <c r="O35" s="24"/>
    </row>
    <row r="36" spans="1:15" x14ac:dyDescent="0.25">
      <c r="A36" s="53"/>
      <c r="B36" s="53"/>
      <c r="C36" s="53"/>
      <c r="D36" s="53"/>
      <c r="E36" s="53"/>
      <c r="F36" s="53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21"/>
      <c r="B37" s="21"/>
      <c r="C37" s="21"/>
      <c r="D37" s="21"/>
      <c r="E37" s="21"/>
      <c r="F37" s="21"/>
      <c r="G37" s="24"/>
      <c r="H37" s="24"/>
      <c r="I37" s="24"/>
      <c r="J37" s="24"/>
      <c r="K37" s="24"/>
      <c r="L37" s="24"/>
      <c r="M37" s="24"/>
      <c r="N37" s="24"/>
      <c r="O37" s="24"/>
    </row>
  </sheetData>
  <mergeCells count="43">
    <mergeCell ref="C14:D14"/>
    <mergeCell ref="C15:D15"/>
    <mergeCell ref="H9:H11"/>
    <mergeCell ref="I9:I11"/>
    <mergeCell ref="J9:J11"/>
    <mergeCell ref="C9:D9"/>
    <mergeCell ref="E9:G9"/>
    <mergeCell ref="G10:G11"/>
    <mergeCell ref="M9:M11"/>
    <mergeCell ref="A1:L1"/>
    <mergeCell ref="C12:D12"/>
    <mergeCell ref="C13:D13"/>
    <mergeCell ref="K9:K11"/>
    <mergeCell ref="A8:B8"/>
    <mergeCell ref="E5:F5"/>
    <mergeCell ref="B6:F6"/>
    <mergeCell ref="B7:F7"/>
    <mergeCell ref="B9:B11"/>
    <mergeCell ref="L35:N35"/>
    <mergeCell ref="A25:C25"/>
    <mergeCell ref="F28:F32"/>
    <mergeCell ref="H28:O28"/>
    <mergeCell ref="H29:O29"/>
    <mergeCell ref="H30:O30"/>
    <mergeCell ref="H31:O31"/>
    <mergeCell ref="A28:E35"/>
    <mergeCell ref="A26:O26"/>
    <mergeCell ref="C16:D16"/>
    <mergeCell ref="C17:D17"/>
    <mergeCell ref="C18:D18"/>
    <mergeCell ref="C3:K3"/>
    <mergeCell ref="H32:O32"/>
    <mergeCell ref="J22:K22"/>
    <mergeCell ref="A23:N23"/>
    <mergeCell ref="A24:N24"/>
    <mergeCell ref="C20:D20"/>
    <mergeCell ref="C19:D19"/>
    <mergeCell ref="L9:L11"/>
    <mergeCell ref="N9:N11"/>
    <mergeCell ref="O9:O11"/>
    <mergeCell ref="C10:D11"/>
    <mergeCell ref="E10:E11"/>
    <mergeCell ref="F10:F11"/>
  </mergeCells>
  <pageMargins left="0.23622047244094491" right="0.23622047244094491" top="0.74803149606299213" bottom="0.74803149606299213" header="0.31496062992125984" footer="0.31496062992125984"/>
  <pageSetup paperSize="9" scale="76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60" t="s">
        <v>50</v>
      </c>
      <c r="M2" s="160"/>
    </row>
    <row r="3" spans="1:14" x14ac:dyDescent="0.25">
      <c r="A3" s="5" t="s">
        <v>24</v>
      </c>
      <c r="B3" s="161" t="s">
        <v>25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x14ac:dyDescent="0.25">
      <c r="A4" s="5" t="s">
        <v>26</v>
      </c>
      <c r="B4" s="161" t="s">
        <v>27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</row>
    <row r="5" spans="1:14" x14ac:dyDescent="0.25">
      <c r="A5" s="5" t="s">
        <v>8</v>
      </c>
      <c r="B5" s="161" t="s">
        <v>28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</row>
    <row r="6" spans="1:14" x14ac:dyDescent="0.25">
      <c r="A6" s="5" t="s">
        <v>2</v>
      </c>
      <c r="B6" s="161" t="s">
        <v>29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</row>
    <row r="7" spans="1:14" x14ac:dyDescent="0.25">
      <c r="A7" s="6" t="s">
        <v>30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9"/>
    </row>
    <row r="8" spans="1:14" x14ac:dyDescent="0.25">
      <c r="A8" s="5" t="s">
        <v>12</v>
      </c>
      <c r="B8" s="161" t="s">
        <v>31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</row>
    <row r="9" spans="1:14" x14ac:dyDescent="0.25">
      <c r="A9" s="7" t="s">
        <v>32</v>
      </c>
      <c r="B9" s="161" t="s">
        <v>33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</row>
    <row r="10" spans="1:14" x14ac:dyDescent="0.25">
      <c r="A10" s="7" t="s">
        <v>34</v>
      </c>
      <c r="B10" s="161" t="s">
        <v>35</v>
      </c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</row>
    <row r="11" spans="1:14" x14ac:dyDescent="0.25">
      <c r="A11" s="8" t="s">
        <v>36</v>
      </c>
      <c r="B11" s="161" t="s">
        <v>37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</row>
    <row r="12" spans="1:14" x14ac:dyDescent="0.25">
      <c r="A12" s="9" t="s">
        <v>38</v>
      </c>
      <c r="B12" s="161" t="s">
        <v>39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</row>
    <row r="13" spans="1:14" ht="24" customHeight="1" x14ac:dyDescent="0.25">
      <c r="A13" s="8" t="s">
        <v>40</v>
      </c>
      <c r="B13" s="161" t="s">
        <v>41</v>
      </c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</row>
    <row r="14" spans="1:14" ht="16.5" customHeight="1" x14ac:dyDescent="0.25">
      <c r="A14" s="8" t="s">
        <v>5</v>
      </c>
      <c r="B14" s="161" t="s">
        <v>51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</row>
    <row r="15" spans="1:14" x14ac:dyDescent="0.25">
      <c r="A15" s="8" t="s">
        <v>42</v>
      </c>
      <c r="B15" s="161" t="s">
        <v>43</v>
      </c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</row>
    <row r="16" spans="1:14" ht="38.25" x14ac:dyDescent="0.25">
      <c r="A16" s="10" t="s">
        <v>44</v>
      </c>
      <c r="B16" s="161" t="s">
        <v>45</v>
      </c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</row>
    <row r="17" spans="1:14" ht="28.5" customHeight="1" x14ac:dyDescent="0.25">
      <c r="A17" s="10" t="s">
        <v>46</v>
      </c>
      <c r="B17" s="161" t="s">
        <v>47</v>
      </c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</row>
    <row r="18" spans="1:14" ht="27" customHeight="1" x14ac:dyDescent="0.25">
      <c r="A18" s="11" t="s">
        <v>48</v>
      </c>
      <c r="B18" s="161" t="s">
        <v>49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</row>
    <row r="19" spans="1:14" ht="75" customHeight="1" x14ac:dyDescent="0.25">
      <c r="A19" s="55" t="s">
        <v>61</v>
      </c>
      <c r="B19" s="162" t="s">
        <v>62</v>
      </c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2024-01-17T09:06:45Z</cp:lastPrinted>
  <dcterms:created xsi:type="dcterms:W3CDTF">2012-08-13T12:29:09Z</dcterms:created>
  <dcterms:modified xsi:type="dcterms:W3CDTF">2024-01-19T10:12:23Z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