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6. Robo\329,330,331,333-2021 ŠZM pre cievnu chirurgiu\06. Súťažné podklady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184" r:id="rId5"/>
    <sheet name="Príloha č. 5 - časť 2" sheetId="210" r:id="rId6"/>
    <sheet name="Príloha č. 5 - časť 3" sheetId="211" r:id="rId7"/>
    <sheet name="Príloha č. 5 - časť 4" sheetId="212" r:id="rId8"/>
    <sheet name=" Príloha č. 6 - časť 1" sheetId="144" r:id="rId9"/>
    <sheet name=" Príloha č. 6 - časť 2" sheetId="146" r:id="rId10"/>
    <sheet name=" Príloha č. 6 - časť 3" sheetId="147" r:id="rId11"/>
    <sheet name=" Príloha č. 6 - časť 4" sheetId="151" r:id="rId12"/>
    <sheet name="Príloha č. 7 - časť 1 " sheetId="202" r:id="rId13"/>
    <sheet name="Príloha č. 7 - časť 2" sheetId="203" r:id="rId14"/>
    <sheet name="Príloha č. 7 - časť 3" sheetId="204" r:id="rId15"/>
    <sheet name="Príloha č. 7 - časť 4" sheetId="205" r:id="rId16"/>
    <sheet name="Príloha č. 8" sheetId="209" r:id="rId17"/>
  </sheets>
  <definedNames>
    <definedName name="_xlnm.Print_Area" localSheetId="8">' Príloha č. 6 - časť 1'!$A$1:$K$29</definedName>
    <definedName name="_xlnm.Print_Area" localSheetId="9">' Príloha č. 6 - časť 2'!$A$1:$K$29</definedName>
    <definedName name="_xlnm.Print_Area" localSheetId="10">' Príloha č. 6 - časť 3'!$A$1:$K$28</definedName>
    <definedName name="_xlnm.Print_Area" localSheetId="11">' Príloha č. 6 - časť 4'!$A$1:$K$27</definedName>
    <definedName name="_xlnm.Print_Area" localSheetId="0">'Príloha č. 1'!$A$1:$D$31</definedName>
    <definedName name="_xlnm.Print_Area" localSheetId="1">'Príloha č. 2'!$A$1:$D$29</definedName>
    <definedName name="_xlnm.Print_Area" localSheetId="2">'Príloha č. 3'!$A$1:$D$29</definedName>
    <definedName name="_xlnm.Print_Area" localSheetId="3">'Príloha č. 4 '!$A$1:$D$25</definedName>
    <definedName name="_xlnm.Print_Area" localSheetId="4">'Príloha č. 5 - časť 1'!$A$1:$D$72</definedName>
    <definedName name="_xlnm.Print_Area" localSheetId="5">'Príloha č. 5 - časť 2'!$A$1:$D$71</definedName>
    <definedName name="_xlnm.Print_Area" localSheetId="6">'Príloha č. 5 - časť 3'!$A$1:$D$68</definedName>
    <definedName name="_xlnm.Print_Area" localSheetId="7">'Príloha č. 5 - časť 4'!$A$1:$D$89</definedName>
    <definedName name="_xlnm.Print_Area" localSheetId="12">'Príloha č. 7 - časť 1 '!$A$1:$L$38</definedName>
    <definedName name="_xlnm.Print_Area" localSheetId="13">'Príloha č. 7 - časť 2'!$A$1:$L$45</definedName>
    <definedName name="_xlnm.Print_Area" localSheetId="14">'Príloha č. 7 - časť 3'!$A$1:$L$37</definedName>
    <definedName name="_xlnm.Print_Area" localSheetId="15">'Príloha č. 7 - časť 4'!$A$1:$L$30</definedName>
    <definedName name="_xlnm.Print_Area" localSheetId="16">'Príloha č. 8'!$A$1:$F$32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51" l="1"/>
  <c r="J9" i="147"/>
  <c r="J8" i="147"/>
  <c r="J9" i="146"/>
  <c r="J10" i="146"/>
  <c r="J8" i="146"/>
  <c r="J9" i="144"/>
  <c r="J8" i="144"/>
  <c r="B25" i="205" l="1"/>
  <c r="B24" i="205"/>
  <c r="C21" i="205"/>
  <c r="B32" i="204"/>
  <c r="B31" i="204"/>
  <c r="B39" i="203"/>
  <c r="C36" i="203"/>
  <c r="C35" i="203"/>
  <c r="D29" i="209"/>
  <c r="D27" i="205"/>
  <c r="D34" i="204"/>
  <c r="D42" i="203"/>
  <c r="D35" i="202"/>
  <c r="F22" i="151"/>
  <c r="F23" i="147"/>
  <c r="F24" i="146"/>
  <c r="F24" i="144"/>
  <c r="D86" i="212"/>
  <c r="D65" i="211"/>
  <c r="D68" i="210"/>
  <c r="D69" i="184"/>
  <c r="D20" i="208"/>
  <c r="D24" i="18"/>
  <c r="D25" i="5"/>
  <c r="B23" i="5" l="1"/>
  <c r="B22" i="5"/>
  <c r="B40" i="203"/>
  <c r="C20" i="205"/>
  <c r="C19" i="205"/>
  <c r="C18" i="205"/>
  <c r="C28" i="204"/>
  <c r="C27" i="204"/>
  <c r="C26" i="204"/>
  <c r="C25" i="204"/>
  <c r="C34" i="203"/>
  <c r="C33" i="203"/>
  <c r="I8" i="151" l="1"/>
  <c r="G8" i="151"/>
  <c r="H8" i="151" s="1"/>
  <c r="K8" i="151" l="1"/>
  <c r="I8" i="147" l="1"/>
  <c r="K8" i="147" s="1"/>
  <c r="G8" i="147"/>
  <c r="H8" i="147" s="1"/>
  <c r="I8" i="146"/>
  <c r="K8" i="146" s="1"/>
  <c r="G8" i="146"/>
  <c r="H8" i="146" s="1"/>
  <c r="B25" i="209" l="1"/>
  <c r="B24" i="209"/>
  <c r="B17" i="208"/>
  <c r="B16" i="208"/>
  <c r="B21" i="18"/>
  <c r="C9" i="208"/>
  <c r="C8" i="208"/>
  <c r="C7" i="208"/>
  <c r="C6" i="208"/>
  <c r="C7" i="5"/>
  <c r="I9" i="151" l="1"/>
  <c r="C77" i="212"/>
  <c r="C78" i="212"/>
  <c r="C79" i="212"/>
  <c r="C80" i="212"/>
  <c r="B83" i="212"/>
  <c r="B84" i="212"/>
  <c r="A2" i="212"/>
  <c r="B63" i="211"/>
  <c r="B62" i="211"/>
  <c r="C59" i="211"/>
  <c r="C58" i="211"/>
  <c r="C57" i="211"/>
  <c r="C56" i="211"/>
  <c r="A2" i="211"/>
  <c r="B66" i="210"/>
  <c r="B65" i="210"/>
  <c r="C62" i="210"/>
  <c r="C61" i="210"/>
  <c r="C60" i="210"/>
  <c r="C59" i="210"/>
  <c r="A2" i="210"/>
  <c r="C60" i="184"/>
  <c r="C61" i="184"/>
  <c r="C62" i="184"/>
  <c r="C63" i="184"/>
  <c r="B66" i="184"/>
  <c r="B67" i="184"/>
  <c r="A2" i="208" l="1"/>
  <c r="A2" i="18" l="1"/>
  <c r="I9" i="146" l="1"/>
  <c r="K9" i="146" s="1"/>
  <c r="I10" i="146"/>
  <c r="K10" i="146" s="1"/>
  <c r="A2" i="209" l="1"/>
  <c r="A2" i="205" l="1"/>
  <c r="A2" i="204"/>
  <c r="A2" i="203"/>
  <c r="K9" i="151"/>
  <c r="I9" i="147"/>
  <c r="G9" i="147"/>
  <c r="H9" i="147" s="1"/>
  <c r="G10" i="146"/>
  <c r="H10" i="146" s="1"/>
  <c r="G9" i="144"/>
  <c r="H9" i="144" s="1"/>
  <c r="I9" i="144"/>
  <c r="K9" i="147" l="1"/>
  <c r="K9" i="144"/>
  <c r="B33" i="202"/>
  <c r="B32" i="202"/>
  <c r="C29" i="202"/>
  <c r="C28" i="202"/>
  <c r="C27" i="202"/>
  <c r="C26" i="202"/>
  <c r="A2" i="202"/>
  <c r="A2" i="147"/>
  <c r="I11" i="146"/>
  <c r="K11" i="146" l="1"/>
  <c r="A2" i="184"/>
  <c r="B20" i="151" l="1"/>
  <c r="B19" i="151"/>
  <c r="C16" i="151"/>
  <c r="C15" i="151"/>
  <c r="C14" i="151"/>
  <c r="C13" i="151"/>
  <c r="A2" i="151"/>
  <c r="B21" i="147" l="1"/>
  <c r="B20" i="147"/>
  <c r="C17" i="147"/>
  <c r="C16" i="147"/>
  <c r="C15" i="147"/>
  <c r="C14" i="147"/>
  <c r="B22" i="146"/>
  <c r="B21" i="146"/>
  <c r="C18" i="146"/>
  <c r="C17" i="146"/>
  <c r="C16" i="146"/>
  <c r="C15" i="146"/>
  <c r="G9" i="146"/>
  <c r="H9" i="146" s="1"/>
  <c r="A2" i="146"/>
  <c r="B21" i="144"/>
  <c r="B20" i="144"/>
  <c r="C17" i="144"/>
  <c r="C16" i="144"/>
  <c r="C15" i="144"/>
  <c r="C14" i="144"/>
  <c r="I8" i="144"/>
  <c r="G8" i="144"/>
  <c r="H8" i="144" s="1"/>
  <c r="A2" i="144"/>
  <c r="I10" i="144" l="1"/>
  <c r="K8" i="144"/>
  <c r="K10" i="144" s="1"/>
  <c r="I10" i="147"/>
  <c r="K10" i="147"/>
  <c r="C6" i="5" l="1"/>
  <c r="B22" i="18" l="1"/>
  <c r="C9" i="18"/>
  <c r="C8" i="18"/>
  <c r="C7" i="18"/>
  <c r="C6" i="18"/>
  <c r="C9" i="5" l="1"/>
  <c r="C8" i="5"/>
  <c r="A2" i="5" l="1"/>
  <c r="D98" i="4" l="1"/>
</calcChain>
</file>

<file path=xl/sharedStrings.xml><?xml version="1.0" encoding="utf-8"?>
<sst xmlns="http://schemas.openxmlformats.org/spreadsheetml/2006/main" count="1023" uniqueCount="340">
  <si>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</si>
  <si>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</si>
  <si>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</si>
  <si>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</si>
  <si>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</si>
  <si>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</si>
  <si>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</si>
  <si>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</si>
  <si>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</si>
  <si>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</si>
  <si>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</si>
  <si>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</si>
  <si>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</si>
  <si>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</si>
  <si>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</si>
  <si>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</si>
  <si>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</si>
  <si>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</si>
  <si>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</si>
  <si>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</si>
  <si>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</si>
  <si>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</si>
  <si>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</si>
  <si>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</si>
  <si>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</si>
  <si>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</si>
  <si>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</si>
  <si>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</si>
  <si>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</si>
  <si>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</si>
  <si>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</si>
  <si>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</si>
  <si>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</si>
  <si>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</si>
  <si>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</si>
  <si>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</si>
  <si>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</si>
  <si>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</si>
  <si>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</si>
  <si>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</si>
  <si>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</si>
  <si>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</si>
  <si>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</si>
  <si>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</si>
  <si>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</si>
  <si>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</si>
  <si>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</si>
  <si>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</si>
  <si>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</si>
  <si>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</si>
  <si>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</si>
  <si>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</si>
  <si>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</si>
  <si>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</si>
  <si>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</si>
  <si>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</si>
  <si>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Predmet subdodávky</t>
  </si>
  <si>
    <t xml:space="preserve">spĺňa/nespĺňa </t>
  </si>
  <si>
    <t>Jednotková cena za MJ v EUR</t>
  </si>
  <si>
    <t>SPOLU za časť č. 2 predmetu zákazky:</t>
  </si>
  <si>
    <t xml:space="preserve">sadzba DPH v % </t>
  </si>
  <si>
    <t>sadzba DPH v %</t>
  </si>
  <si>
    <t>SPOLU za časť č. 1 predmetu zákazky:</t>
  </si>
  <si>
    <t xml:space="preserve">DPH v EUR </t>
  </si>
  <si>
    <t>Celková cena za predpokladané množstvo MJ v EUR</t>
  </si>
  <si>
    <t>SPOLU za časť č. 3 predmetu zákazky:</t>
  </si>
  <si>
    <t>SPOLU za časť č. 4 predmetu zákazky:</t>
  </si>
  <si>
    <t xml:space="preserve">Názov položky </t>
  </si>
  <si>
    <t>Názov položky</t>
  </si>
  <si>
    <t>3</t>
  </si>
  <si>
    <t>4</t>
  </si>
  <si>
    <t>5</t>
  </si>
  <si>
    <t>6</t>
  </si>
  <si>
    <t>7</t>
  </si>
  <si>
    <t>8.1</t>
  </si>
  <si>
    <t>9.1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</si>
  <si>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</si>
  <si>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</si>
  <si>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</si>
  <si>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</si>
  <si>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</si>
  <si>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</si>
  <si>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</si>
  <si>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</si>
  <si>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</si>
  <si>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</si>
  <si>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</si>
  <si>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</si>
  <si>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</si>
  <si>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</si>
  <si>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</si>
  <si>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</si>
  <si>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</si>
  <si>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Cievne protézy</t>
  </si>
  <si>
    <t>Časť č. 1 -  Vaskulárne pletené a tkané protézy so strieborným povlakom</t>
  </si>
  <si>
    <t>Položka č. 1 - Bifurkačná protéza</t>
  </si>
  <si>
    <t>Položka č. 2 - Lineárna protéza</t>
  </si>
  <si>
    <t>6.1</t>
  </si>
  <si>
    <t>6.2</t>
  </si>
  <si>
    <t>6.3</t>
  </si>
  <si>
    <t>6.4</t>
  </si>
  <si>
    <t>6.5</t>
  </si>
  <si>
    <t>7.1</t>
  </si>
  <si>
    <t>rekonštrukcia v aortálnej oblasti,</t>
  </si>
  <si>
    <t>pletené alebo tkané z polyesteru,</t>
  </si>
  <si>
    <t>polyester impregnovaný želatínou s antimikrobiálnym účinkom vďaka strieborným iontom event. sieťovaným kolagénom s antimikrobiálnym účinkom vďaka silver acetátu,</t>
  </si>
  <si>
    <t>s profylaktickou dlhotrvajúcou prevenciou proti infekciám implantátu,</t>
  </si>
  <si>
    <t>s vysokou biokompatibilitou umožňujúcou optimálnu adaptáciu protéz na konkrétne anatomické pomery pacienta, čo zlepšuje halding a dlhodobú priechodnosť rekonštrukcií,</t>
  </si>
  <si>
    <t>požaduje sa, aby BIFURKAČNÉ protézy boli k dispozícií minimálne v týchto uvedených veľkostiach:</t>
  </si>
  <si>
    <t>12mm x 6mm</t>
  </si>
  <si>
    <t>14mm x 7mm</t>
  </si>
  <si>
    <t>16mm x 8mm</t>
  </si>
  <si>
    <t>18mm x 9mm</t>
  </si>
  <si>
    <t>20mm x 10mm</t>
  </si>
  <si>
    <t>požaduje sa, aby BIFURKAČNÉ protézy všetkých požadovaných veľkostí boli dostupné v dĺžke:</t>
  </si>
  <si>
    <t>45cm, (tolerancia +/- 5cm)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</si>
  <si>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</si>
  <si>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</si>
  <si>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</si>
  <si>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</si>
  <si>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</si>
  <si>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</si>
  <si>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</si>
  <si>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</si>
  <si>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</si>
  <si>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</si>
  <si>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</si>
  <si>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</si>
  <si>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</si>
  <si>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</si>
  <si>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</si>
  <si>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7.2</t>
  </si>
  <si>
    <t>7.3</t>
  </si>
  <si>
    <t>7.4</t>
  </si>
  <si>
    <t>7.5</t>
  </si>
  <si>
    <t>7.6</t>
  </si>
  <si>
    <t>polyester impregnovaný želatínou s antimikrobiálnym účinkom vďaka strieborným iontom event. sieťovým kolagénom s antimikrobiálnym účinkom vďaka silver acetátu,</t>
  </si>
  <si>
    <t>s vysokou biokompatibilitou umožňujúcou optimálnu adaptáciu protéz na konkrétne anatomické pomery pacienta, čo zlepšuje halding a dlhodobú priechodnosť rekonštrukcií, dlhodobú priechodnosť rekonštrukcií,</t>
  </si>
  <si>
    <t>požaduje sa, aby NEVYSTUŽENÉ lineárne protézy boli k dispozícií minimálne v týchto uvedených priemeroch a dĺžkach:</t>
  </si>
  <si>
    <t>6mm x 50cm (tolerancia +/- 10cm)</t>
  </si>
  <si>
    <t>6mm x 70cm (tolerancia +/- 10cm)</t>
  </si>
  <si>
    <t>7mm x 40cm (tolerancia +/- 10cm)</t>
  </si>
  <si>
    <t>8mm x 15cm (tolerancia +/- 10cm)</t>
  </si>
  <si>
    <t>8mm x 30cm (tolerancia +/- 10cm)</t>
  </si>
  <si>
    <t>8mm x 40cm (tolerancia +/- 10cm)</t>
  </si>
  <si>
    <t>8mm x 60cm (tolerancia +/- 10cm)</t>
  </si>
  <si>
    <t>10mm x 40cm (tolerancia +/- 10cm)</t>
  </si>
  <si>
    <t>12mm x 40cm (tolerancia +/- 10cm)</t>
  </si>
  <si>
    <t>14mm x 20cm (tolerancia +/- 10cm)</t>
  </si>
  <si>
    <t>16mm x 20cm (tolerancia +/- 10cm)</t>
  </si>
  <si>
    <t>16mm x 25cm (tolerancia +/- 10cm)</t>
  </si>
  <si>
    <t>18mm x 20cm (tolerancia +/- 10cm)</t>
  </si>
  <si>
    <t>18mm x 25cm (tolerancia +/- 10cm)</t>
  </si>
  <si>
    <t>20mm x 20cm (tolerancia +/- 10cm)</t>
  </si>
  <si>
    <t>20mm x 25cm (tolerancia +/- 10cm)</t>
  </si>
  <si>
    <t>22mm x 20cm (tolerancia +/- 10cm)</t>
  </si>
  <si>
    <t>22mm x 25cm (tolerancia +/- 10cm)</t>
  </si>
  <si>
    <t>24mm x 20cm (tolerancia +/- 10cm)</t>
  </si>
  <si>
    <t>24mm x 25cm (tolerancia +/- 10cm)</t>
  </si>
  <si>
    <t>požaduje sa, aby VYSTUŽENÉ lineárne protézy boli k dispozícií minimálne v týchto uvedených priemeroch a dĺžkach:</t>
  </si>
  <si>
    <t>6mm x 60cm (tolerancia +/- 10cm)</t>
  </si>
  <si>
    <t>6mm x 90cm (tolerancia +/- 10cm)</t>
  </si>
  <si>
    <t>8mm x 90cm (tolerancia +/- 10cm)</t>
  </si>
  <si>
    <t>Položka č. 2 - Lineárna protéza, typ 1</t>
  </si>
  <si>
    <t xml:space="preserve">2. </t>
  </si>
  <si>
    <t>7.7</t>
  </si>
  <si>
    <t>pletená polyesterová cievna protéza,</t>
  </si>
  <si>
    <t>impregnovaná odburavateľným kolagénom,</t>
  </si>
  <si>
    <t>neobsahujúca aldehydy ani izokyanidy,</t>
  </si>
  <si>
    <t>priepustnosť vody &lt; 10 ml/cm2/min</t>
  </si>
  <si>
    <t>dĺžka bifirkačnej protézy: 45cm (tolerancia +/- 5cm)</t>
  </si>
  <si>
    <t>požaduje sa, aby bifurkačné protézy dĺžky 45cm (tolerancia +/- 5cm) boli k dispozícií minimálne v uvedených veľkostiach:</t>
  </si>
  <si>
    <t>12mm x 6mm,</t>
  </si>
  <si>
    <t>14mm x 7mm,</t>
  </si>
  <si>
    <t>16mm x 8mm,</t>
  </si>
  <si>
    <t>18mm x 9mm,</t>
  </si>
  <si>
    <t>20mm x 10mm,</t>
  </si>
  <si>
    <t>22mm x 11mm,</t>
  </si>
  <si>
    <t>24mm x 12mm.</t>
  </si>
  <si>
    <t>7.8</t>
  </si>
  <si>
    <t>7.9</t>
  </si>
  <si>
    <t>7.10</t>
  </si>
  <si>
    <t>7.11</t>
  </si>
  <si>
    <t>rekonštrukcia v aortofemorálnej oblasti,</t>
  </si>
  <si>
    <t>dĺžka lineárnej protézy, typ 1: min. 25 cm - max. 40 cm</t>
  </si>
  <si>
    <t>požaduje sa, aby lineárne protézy dĺžky min. 25 cm - max. 40 cm boli k dispozícií minimálne v uvedených priemeroch:</t>
  </si>
  <si>
    <t>6 mm,</t>
  </si>
  <si>
    <t>7 mm,</t>
  </si>
  <si>
    <t>8 mm,</t>
  </si>
  <si>
    <t>10 mm,</t>
  </si>
  <si>
    <t>12 mm,</t>
  </si>
  <si>
    <t>14 mm,</t>
  </si>
  <si>
    <t>16 mm,</t>
  </si>
  <si>
    <t>18 mm,</t>
  </si>
  <si>
    <t>20 mm,</t>
  </si>
  <si>
    <t>22 mm,</t>
  </si>
  <si>
    <t>24 mm.</t>
  </si>
  <si>
    <t>Položka č. 3 - Lineárna protéza, typ 2</t>
  </si>
  <si>
    <t>dĺžka lineárnej protézy, typ 2: min. 55 cm - max. 70 cm</t>
  </si>
  <si>
    <t>požaduje sa, aby lineárne protézy dĺžky min. 55 cm - max. 70 cm boli k dispozícií minimálne v uvedených priemeroch:</t>
  </si>
  <si>
    <t>14 mm.</t>
  </si>
  <si>
    <t>Časť č. 2 -  Bifurkačné a lineárne protézy</t>
  </si>
  <si>
    <t>Časť č. 3 -  Lineárne PTFE protézy vystužené a nevystužené</t>
  </si>
  <si>
    <t>Položka č. 1 - Vystužená lineárna protéza</t>
  </si>
  <si>
    <t>4.1</t>
  </si>
  <si>
    <t>4.2</t>
  </si>
  <si>
    <t>4.3</t>
  </si>
  <si>
    <t>lineárna cievna PTFE protéza vystužená s odnímateľnými krúžkami výstuže,</t>
  </si>
  <si>
    <t>umožňujúca optimálnu adaptáciu protéz na konkrétne anatomické pomery pacienta,</t>
  </si>
  <si>
    <t>maximálna ochrana proti strate krvi, proti zalomeniu alebo pri implantácii,</t>
  </si>
  <si>
    <t>požaduje sa, aby vystužená lineárna protéza bola k dispozícií v týchto rozmeroch:</t>
  </si>
  <si>
    <t>vystužená lineárna protéza, typ 1:</t>
  </si>
  <si>
    <t>- štandardná hrúbka steny</t>
  </si>
  <si>
    <t>- priemer: 6mm</t>
  </si>
  <si>
    <t>- dĺžka: 80cm (tolerancia +/- 10cm)</t>
  </si>
  <si>
    <t>vystužená lineárna protéza, typ 2:</t>
  </si>
  <si>
    <t>- tenkostenná</t>
  </si>
  <si>
    <t>vystužená lineárna protéza, typ 3:</t>
  </si>
  <si>
    <t>- priemer: 7mm</t>
  </si>
  <si>
    <t>- dĺžka: 70cm (tolerancia +/- 10cm)</t>
  </si>
  <si>
    <t>Položka č. 2 - Nevystužená lineárna protéza</t>
  </si>
  <si>
    <t>3.1</t>
  </si>
  <si>
    <t>3.2</t>
  </si>
  <si>
    <t>3.3</t>
  </si>
  <si>
    <t>3.4</t>
  </si>
  <si>
    <t>3.5</t>
  </si>
  <si>
    <t>3.6</t>
  </si>
  <si>
    <t>lineárna cievna PTFE protéza nevystužená,</t>
  </si>
  <si>
    <t>požaduje sa, aby nevystužená lineárna protéza bola k dispozícií v rozmeroch:</t>
  </si>
  <si>
    <t>nevystužená lineárna protéza, typ 1:</t>
  </si>
  <si>
    <t>- dĺžka: 50cm (tolerancia +/- 10cm)</t>
  </si>
  <si>
    <t>nevystužená lineárna protéza, typ 2:</t>
  </si>
  <si>
    <t>nevystužená lineárna protéza, typ 3:</t>
  </si>
  <si>
    <t>nevystužená lineárna protéza, typ 4:</t>
  </si>
  <si>
    <t>nevystužená lineárna protéza, typ 5:</t>
  </si>
  <si>
    <t>nevystužená lineárna protéza, typ 6:</t>
  </si>
  <si>
    <t>- priemer: 5mm</t>
  </si>
  <si>
    <t>- dĺžka: 70cm (tolerancia +/- 10cm).</t>
  </si>
  <si>
    <t>Časť č. 4 -  Heparínové PTFE protézy</t>
  </si>
  <si>
    <t>Položka č. 1 - Heparínová PTFE protéza</t>
  </si>
  <si>
    <t>Typ č. 1 - Heparínová protéza 5mm x 40cm (tolerancia +/- 5 cm)</t>
  </si>
  <si>
    <t>1.1</t>
  </si>
  <si>
    <t>priemer: 5 mm</t>
  </si>
  <si>
    <t>1.2</t>
  </si>
  <si>
    <t>dĺžka: 40 cm (tolerancia +/- 5 cm)</t>
  </si>
  <si>
    <t>1.3</t>
  </si>
  <si>
    <t>tenkostenná (0,4mm) a nevystužená,</t>
  </si>
  <si>
    <t>1.4</t>
  </si>
  <si>
    <t>tenkostenná (0,4mm) a vystužená,</t>
  </si>
  <si>
    <t>1.5</t>
  </si>
  <si>
    <t>so štandardnou stenou (0,7 mm) a nevystužená,</t>
  </si>
  <si>
    <t>Typ č. 2 - Heparínová protéza 5mm x 70cm (tolerancia +/- 5 cm)</t>
  </si>
  <si>
    <t>2.1</t>
  </si>
  <si>
    <t>2.2</t>
  </si>
  <si>
    <t>dĺžka: 70 cm (tolerancia +/- 5 cm)</t>
  </si>
  <si>
    <t>2.3</t>
  </si>
  <si>
    <t>2.4</t>
  </si>
  <si>
    <t>2.5</t>
  </si>
  <si>
    <t>Typ č. 3 - Heparínová protéza 6mm x 20cm (tolerancia +/- 5 cm)</t>
  </si>
  <si>
    <t>priemer: 6 mm</t>
  </si>
  <si>
    <t>dĺžka: 20 cm (tolerancia +/- 5 cm)</t>
  </si>
  <si>
    <t>Typ č. 4 - Heparínová protéza 6mm x 50cm (tolerancia +/- 5 cm)</t>
  </si>
  <si>
    <t>dĺžka: 50 cm (tolerancia +/- 5 cm)</t>
  </si>
  <si>
    <t>4.4</t>
  </si>
  <si>
    <t>4.5</t>
  </si>
  <si>
    <t>4.6</t>
  </si>
  <si>
    <t>so štandardnou stenou (0,7 mm) a vystužená.</t>
  </si>
  <si>
    <t>Typ č. 5 - Heparínová protéza 6mm x 80cm (tolerancia +/- 5 cm)</t>
  </si>
  <si>
    <t>5.1</t>
  </si>
  <si>
    <t>5.2</t>
  </si>
  <si>
    <t>dĺžka: 80 cm (tolerancia +/- 5 cm)</t>
  </si>
  <si>
    <t>5.3</t>
  </si>
  <si>
    <t>5.4</t>
  </si>
  <si>
    <t>5.5</t>
  </si>
  <si>
    <t>Typ č. 6 - Heparínová protéza 7mm x 20cm (tolerancia +/- 5 cm)</t>
  </si>
  <si>
    <t>priemer: 7 mm</t>
  </si>
  <si>
    <t>Typ č. 7 - Heparínová protéza 7mm x 50cm (tolerancia +/- 5 cm)</t>
  </si>
  <si>
    <t>Typ č. 8 - Heparínová protéza 7mm x 80cm (tolerancia +/- 5 cm)</t>
  </si>
  <si>
    <t>8.2</t>
  </si>
  <si>
    <t>8.3</t>
  </si>
  <si>
    <t>8.4</t>
  </si>
  <si>
    <t>8.5</t>
  </si>
  <si>
    <t>Typ č. 9 - Heparínová protéza 8mm x 50cm (tolerancia +/- 5 cm)</t>
  </si>
  <si>
    <t>priemer: 8 mm</t>
  </si>
  <si>
    <t>9.2</t>
  </si>
  <si>
    <t>9.3</t>
  </si>
  <si>
    <t>9.4</t>
  </si>
  <si>
    <t>9.5</t>
  </si>
  <si>
    <t>9.6</t>
  </si>
  <si>
    <t>so štandardnou stenou (0,7 mm) a vystužená,</t>
  </si>
  <si>
    <t>Typ č. 10 - Heparínová protéza 8mm x 80cm (tolerancia +/- 5 cm)</t>
  </si>
  <si>
    <t>10.1</t>
  </si>
  <si>
    <t>10.2</t>
  </si>
  <si>
    <t>10.3</t>
  </si>
  <si>
    <t>10.4</t>
  </si>
  <si>
    <t>10.5</t>
  </si>
  <si>
    <t>11.1</t>
  </si>
  <si>
    <t>heparínom impregnovaná cievna protéza,</t>
  </si>
  <si>
    <t>11.2</t>
  </si>
  <si>
    <t>z expandovaného polytetrafluóretylénu (ePTFE),</t>
  </si>
  <si>
    <t>11.3</t>
  </si>
  <si>
    <t>s bioaktívnou heparínovou povrchovou vrstvou,</t>
  </si>
  <si>
    <t>11.4</t>
  </si>
  <si>
    <t>povrch lumenu protézy potiahnutý vysokomolekulárnym heparínom,</t>
  </si>
  <si>
    <t>11.5</t>
  </si>
  <si>
    <t>v prípade vystuženej heparínovej protézy sa požaduje s odnímateľným vonkajším špirálovým vystužením z PTFE (na použitie v oblastiach s vysokým nebezpečenstvom kompresie a zalomenia).</t>
  </si>
  <si>
    <t>Bifurkačná protéza</t>
  </si>
  <si>
    <t>Lineárna protéza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</si>
  <si>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(24 mesiacov)</t>
    </r>
  </si>
  <si>
    <t>Časť č. 1 - Vaskulárne pletené a tkané protézy so strieborným povlakom</t>
  </si>
  <si>
    <t>Časť č. 2 - Bifurkačné a lineárne protézy</t>
  </si>
  <si>
    <t xml:space="preserve"> Bifurkačná protéza</t>
  </si>
  <si>
    <t xml:space="preserve"> Lineárna protéza, typ 1</t>
  </si>
  <si>
    <t xml:space="preserve"> Lineárna protéza, typ 2</t>
  </si>
  <si>
    <t>Vystužená lineárna protéza</t>
  </si>
  <si>
    <t>Nevystužená lineárna protéza</t>
  </si>
  <si>
    <t>Časť č. 4 - Heparínové PTFE ptotézy</t>
  </si>
  <si>
    <t>Heparínové PTFE ptotézy</t>
  </si>
  <si>
    <t>Predpokladané množstvo MJ počas trvania zmluvy 
(24 mesiacov)</t>
  </si>
  <si>
    <t>Položka č. 3 -  Lineárna protéza, typ 2</t>
  </si>
  <si>
    <t>Časť č. 3 - Lineárne PTFE protézy vystužené a nevystužené</t>
  </si>
  <si>
    <t>10</t>
  </si>
  <si>
    <t>108</t>
  </si>
  <si>
    <t>88</t>
  </si>
  <si>
    <t>20</t>
  </si>
  <si>
    <t>40</t>
  </si>
  <si>
    <t>64</t>
  </si>
  <si>
    <t>Položka č. 1 - Heparínová PTFE ptotéza</t>
  </si>
  <si>
    <t>35</t>
  </si>
  <si>
    <t>- kritérium</t>
  </si>
  <si>
    <t>Uchádzač je povinný produkt s najvyššou zmluvnou jednotkovou cenou bez DPH uvedený u každej položky viditeľne označíť žltým podfarbením celého riadku.</t>
  </si>
  <si>
    <t xml:space="preserve">VYHLÁSENIE UCHÁDZAČA KU KONFLIKTOM ZÁUJMOV </t>
  </si>
  <si>
    <t>Meno a priezvisko (titul) oprávnenej osoby:</t>
  </si>
  <si>
    <t>Spoločné požiadavky na predmet zákazky (pre každý typ)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</si>
  <si>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</t>
    </r>
    <r>
      <rPr>
        <sz val="9"/>
        <color theme="1"/>
        <rFont val="Arial"/>
        <family val="2"/>
        <charset val="238"/>
      </rPr>
      <t>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</si>
  <si>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</si>
  <si>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Časť č.</t>
  </si>
  <si>
    <t>Názov príslušnej časti predmetu zákazky</t>
  </si>
  <si>
    <t>ŠPECIFIKÁCIA PREDMETU ZÁKAZKY</t>
  </si>
  <si>
    <t>SORTIMENT PONÚKANÉHO TOVARU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</si>
</sst>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1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u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indexed="64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rgb="FFFF000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dotted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</cellStyleXfs>
  <cellXfs count="432">
    <xf numFmtId="0" fontId="0" fillId="0" borderId="0" xfId="0"/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3" fontId="7" fillId="0" borderId="2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7" xfId="0" applyFont="1" applyBorder="1" applyAlignment="1" applyProtection="1">
      <alignment horizontal="center" vertical="top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3" xfId="0" applyFont="1" applyFill="1" applyBorder="1" applyAlignment="1" applyProtection="1">
      <alignment horizontal="center" vertical="center" wrapText="1"/>
      <protection locked="0"/>
    </xf>
    <xf numFmtId="0" fontId="7" fillId="3" borderId="44" xfId="0" applyFont="1" applyFill="1" applyBorder="1" applyAlignment="1" applyProtection="1">
      <alignment horizontal="center" vertical="center" wrapText="1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0" fontId="7" fillId="3" borderId="48" xfId="0" applyFont="1" applyFill="1" applyBorder="1" applyAlignment="1" applyProtection="1">
      <alignment horizontal="center" vertical="center" wrapText="1"/>
      <protection locked="0"/>
    </xf>
    <xf numFmtId="0" fontId="7" fillId="3" borderId="50" xfId="0" applyFont="1" applyFill="1" applyBorder="1" applyAlignment="1" applyProtection="1">
      <alignment horizontal="center" vertical="center" wrapText="1"/>
      <protection locked="0"/>
    </xf>
    <xf numFmtId="49" fontId="9" fillId="0" borderId="53" xfId="0" applyNumberFormat="1" applyFont="1" applyBorder="1" applyAlignment="1" applyProtection="1">
      <alignment horizontal="center" vertical="center" wrapText="1"/>
      <protection locked="0"/>
    </xf>
    <xf numFmtId="49" fontId="9" fillId="0" borderId="60" xfId="0" applyNumberFormat="1" applyFont="1" applyBorder="1" applyAlignment="1" applyProtection="1">
      <alignment horizontal="center" vertical="center" wrapText="1"/>
      <protection locked="0"/>
    </xf>
    <xf numFmtId="49" fontId="9" fillId="0" borderId="19" xfId="0" applyNumberFormat="1" applyFont="1" applyBorder="1" applyAlignment="1" applyProtection="1">
      <alignment horizontal="center" vertical="center" wrapText="1"/>
      <protection locked="0"/>
    </xf>
    <xf numFmtId="49" fontId="9" fillId="0" borderId="61" xfId="0" applyNumberFormat="1" applyFont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49" fontId="9" fillId="0" borderId="56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7" fillId="3" borderId="76" xfId="0" applyFont="1" applyFill="1" applyBorder="1" applyAlignment="1" applyProtection="1">
      <alignment horizontal="center" vertical="center" wrapText="1"/>
      <protection locked="0"/>
    </xf>
    <xf numFmtId="0" fontId="7" fillId="3" borderId="77" xfId="0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3" xfId="0" applyNumberFormat="1" applyFont="1" applyBorder="1" applyAlignment="1" applyProtection="1">
      <alignment horizontal="right" vertical="center" wrapText="1"/>
      <protection locked="0"/>
    </xf>
    <xf numFmtId="0" fontId="10" fillId="0" borderId="42" xfId="0" applyFont="1" applyBorder="1" applyAlignment="1" applyProtection="1">
      <alignment vertical="center"/>
      <protection locked="0"/>
    </xf>
    <xf numFmtId="4" fontId="9" fillId="0" borderId="17" xfId="0" applyNumberFormat="1" applyFont="1" applyBorder="1" applyAlignment="1" applyProtection="1">
      <alignment horizontal="right" vertical="center" wrapText="1"/>
      <protection locked="0"/>
    </xf>
    <xf numFmtId="4" fontId="9" fillId="0" borderId="41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41" xfId="0" applyNumberFormat="1" applyFont="1" applyBorder="1" applyAlignment="1" applyProtection="1">
      <alignment vertical="center" wrapText="1"/>
      <protection locked="0"/>
    </xf>
    <xf numFmtId="49" fontId="9" fillId="0" borderId="15" xfId="0" applyNumberFormat="1" applyFont="1" applyBorder="1" applyAlignment="1" applyProtection="1">
      <alignment vertical="center" wrapText="1"/>
      <protection locked="0"/>
    </xf>
    <xf numFmtId="49" fontId="9" fillId="0" borderId="16" xfId="0" applyNumberFormat="1" applyFont="1" applyBorder="1" applyAlignment="1" applyProtection="1">
      <alignment vertical="center" wrapText="1"/>
      <protection locked="0"/>
    </xf>
    <xf numFmtId="49" fontId="9" fillId="0" borderId="40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5" xfId="0" applyNumberFormat="1" applyFont="1" applyBorder="1" applyAlignment="1" applyProtection="1">
      <alignment horizontal="center" vertical="center" wrapText="1"/>
      <protection locked="0"/>
    </xf>
    <xf numFmtId="49" fontId="9" fillId="0" borderId="52" xfId="0" applyNumberFormat="1" applyFont="1" applyBorder="1" applyAlignment="1" applyProtection="1">
      <alignment horizontal="center" vertical="center" wrapText="1"/>
      <protection locked="0"/>
    </xf>
    <xf numFmtId="49" fontId="9" fillId="0" borderId="39" xfId="0" applyNumberFormat="1" applyFont="1" applyBorder="1" applyAlignment="1" applyProtection="1">
      <alignment horizontal="center" vertical="center" wrapText="1"/>
      <protection locked="0"/>
    </xf>
    <xf numFmtId="4" fontId="9" fillId="0" borderId="30" xfId="0" applyNumberFormat="1" applyFont="1" applyBorder="1" applyAlignment="1" applyProtection="1">
      <alignment horizontal="right" vertical="center" wrapText="1"/>
      <protection locked="0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3" fontId="9" fillId="0" borderId="42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0" xfId="0" applyNumberFormat="1" applyFont="1" applyProtection="1"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7" fillId="0" borderId="91" xfId="0" applyFont="1" applyBorder="1" applyAlignment="1" applyProtection="1">
      <alignment horizontal="center" vertical="center" wrapText="1"/>
      <protection locked="0"/>
    </xf>
    <xf numFmtId="4" fontId="9" fillId="0" borderId="10" xfId="0" applyNumberFormat="1" applyFont="1" applyBorder="1" applyAlignment="1" applyProtection="1">
      <alignment horizontal="right" vertical="center" wrapText="1"/>
      <protection locked="0"/>
    </xf>
    <xf numFmtId="4" fontId="9" fillId="0" borderId="57" xfId="0" applyNumberFormat="1" applyFont="1" applyBorder="1" applyAlignment="1" applyProtection="1">
      <alignment horizontal="right" vertical="center" wrapText="1"/>
      <protection locked="0"/>
    </xf>
    <xf numFmtId="4" fontId="9" fillId="0" borderId="74" xfId="0" applyNumberFormat="1" applyFont="1" applyBorder="1" applyAlignment="1" applyProtection="1">
      <alignment horizontal="right" vertical="center" wrapText="1"/>
      <protection locked="0"/>
    </xf>
    <xf numFmtId="4" fontId="9" fillId="0" borderId="7" xfId="0" applyNumberFormat="1" applyFont="1" applyBorder="1" applyAlignment="1" applyProtection="1">
      <alignment horizontal="right" vertical="center" wrapText="1"/>
      <protection locked="0"/>
    </xf>
    <xf numFmtId="4" fontId="9" fillId="0" borderId="73" xfId="0" applyNumberFormat="1" applyFont="1" applyBorder="1" applyAlignment="1" applyProtection="1">
      <alignment horizontal="right" vertical="center" wrapText="1"/>
      <protection locked="0"/>
    </xf>
    <xf numFmtId="4" fontId="9" fillId="0" borderId="95" xfId="0" applyNumberFormat="1" applyFont="1" applyBorder="1" applyAlignment="1" applyProtection="1">
      <alignment horizontal="right" vertical="center" wrapText="1"/>
      <protection locked="0"/>
    </xf>
    <xf numFmtId="3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97" xfId="0" applyNumberFormat="1" applyFont="1" applyBorder="1" applyAlignment="1" applyProtection="1">
      <alignment horizontal="right" vertical="center" wrapText="1"/>
      <protection locked="0"/>
    </xf>
    <xf numFmtId="4" fontId="9" fillId="0" borderId="96" xfId="0" applyNumberFormat="1" applyFont="1" applyBorder="1" applyAlignment="1" applyProtection="1">
      <alignment horizontal="right" vertical="center" wrapText="1"/>
      <protection locked="0"/>
    </xf>
    <xf numFmtId="4" fontId="9" fillId="0" borderId="101" xfId="0" applyNumberFormat="1" applyFont="1" applyBorder="1" applyAlignment="1" applyProtection="1">
      <alignment horizontal="right" vertical="center" wrapText="1"/>
      <protection locked="0"/>
    </xf>
    <xf numFmtId="4" fontId="9" fillId="0" borderId="102" xfId="0" applyNumberFormat="1" applyFont="1" applyBorder="1" applyAlignment="1" applyProtection="1">
      <alignment horizontal="right" vertical="center" wrapText="1"/>
      <protection locked="0"/>
    </xf>
    <xf numFmtId="4" fontId="9" fillId="0" borderId="103" xfId="0" applyNumberFormat="1" applyFont="1" applyBorder="1" applyAlignment="1" applyProtection="1">
      <alignment horizontal="right" vertical="center" wrapText="1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3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8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19" fillId="0" borderId="0" xfId="6" applyFont="1" applyAlignment="1" applyProtection="1">
      <alignment wrapText="1"/>
      <protection locked="0"/>
    </xf>
    <xf numFmtId="4" fontId="9" fillId="4" borderId="73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02" xfId="0" applyNumberFormat="1" applyFont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9" fontId="9" fillId="0" borderId="96" xfId="0" applyNumberFormat="1" applyFont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8" xfId="0" applyFont="1" applyBorder="1" applyAlignment="1" applyProtection="1">
      <alignment horizontal="center" vertical="top" wrapText="1"/>
      <protection locked="0"/>
    </xf>
    <xf numFmtId="0" fontId="7" fillId="0" borderId="108" xfId="0" applyFont="1" applyBorder="1" applyAlignment="1" applyProtection="1">
      <alignment horizontal="center" vertical="top" wrapText="1"/>
      <protection locked="0"/>
    </xf>
    <xf numFmtId="3" fontId="7" fillId="0" borderId="109" xfId="0" applyNumberFormat="1" applyFont="1" applyBorder="1" applyAlignment="1" applyProtection="1">
      <alignment horizontal="center" vertical="center" wrapText="1"/>
      <protection locked="0"/>
    </xf>
    <xf numFmtId="164" fontId="1" fillId="4" borderId="112" xfId="7" applyNumberFormat="1" applyFont="1" applyFill="1" applyBorder="1" applyAlignment="1" applyProtection="1">
      <alignment horizontal="right"/>
      <protection locked="0"/>
    </xf>
    <xf numFmtId="49" fontId="1" fillId="0" borderId="0" xfId="7" applyNumberFormat="1" applyFont="1" applyAlignment="1" applyProtection="1">
      <alignment vertical="center"/>
      <protection locked="0"/>
    </xf>
    <xf numFmtId="0" fontId="1" fillId="0" borderId="0" xfId="7" applyFont="1" applyAlignment="1" applyProtection="1">
      <alignment vertical="center"/>
      <protection locked="0"/>
    </xf>
    <xf numFmtId="0" fontId="1" fillId="0" borderId="0" xfId="7" applyFont="1" applyAlignment="1" applyProtection="1">
      <alignment horizontal="center" vertical="top"/>
      <protection locked="0"/>
    </xf>
    <xf numFmtId="0" fontId="1" fillId="0" borderId="0" xfId="7" applyFont="1" applyAlignment="1" applyProtection="1">
      <alignment horizontal="center"/>
      <protection locked="0"/>
    </xf>
    <xf numFmtId="0" fontId="1" fillId="0" borderId="0" xfId="7" applyFont="1" applyProtection="1">
      <protection locked="0"/>
    </xf>
    <xf numFmtId="0" fontId="1" fillId="0" borderId="0" xfId="7" applyFont="1" applyAlignment="1" applyProtection="1">
      <alignment wrapText="1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4" fontId="9" fillId="0" borderId="0" xfId="0" applyNumberFormat="1" applyFont="1" applyBorder="1" applyAlignment="1" applyProtection="1">
      <alignment vertical="center"/>
      <protection locked="0"/>
    </xf>
    <xf numFmtId="4" fontId="9" fillId="0" borderId="113" xfId="0" applyNumberFormat="1" applyFont="1" applyBorder="1" applyAlignment="1" applyProtection="1">
      <alignment horizontal="right" vertical="center" wrapText="1"/>
      <protection locked="0"/>
    </xf>
    <xf numFmtId="4" fontId="9" fillId="0" borderId="114" xfId="0" applyNumberFormat="1" applyFont="1" applyBorder="1" applyAlignment="1" applyProtection="1">
      <alignment horizontal="right" vertical="center" wrapText="1"/>
      <protection locked="0"/>
    </xf>
    <xf numFmtId="4" fontId="10" fillId="4" borderId="112" xfId="0" applyNumberFormat="1" applyFont="1" applyFill="1" applyBorder="1" applyAlignment="1" applyProtection="1">
      <alignment vertical="center"/>
      <protection locked="0"/>
    </xf>
    <xf numFmtId="4" fontId="9" fillId="0" borderId="115" xfId="0" applyNumberFormat="1" applyFont="1" applyBorder="1" applyAlignment="1" applyProtection="1">
      <alignment horizontal="right" vertical="center" wrapText="1"/>
      <protection locked="0"/>
    </xf>
    <xf numFmtId="4" fontId="9" fillId="4" borderId="116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11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49" fontId="9" fillId="2" borderId="5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49" fontId="9" fillId="0" borderId="92" xfId="0" applyNumberFormat="1" applyFont="1" applyBorder="1" applyAlignment="1" applyProtection="1">
      <alignment horizontal="center" vertical="center" wrapText="1"/>
      <protection locked="0"/>
    </xf>
    <xf numFmtId="49" fontId="9" fillId="0" borderId="82" xfId="0" applyNumberFormat="1" applyFont="1" applyBorder="1" applyAlignment="1" applyProtection="1">
      <alignment horizontal="center" vertical="center" wrapText="1"/>
      <protection locked="0"/>
    </xf>
    <xf numFmtId="49" fontId="9" fillId="0" borderId="82" xfId="0" applyNumberFormat="1" applyFont="1" applyBorder="1" applyAlignment="1" applyProtection="1">
      <alignment horizontal="left" vertical="center" wrapText="1"/>
      <protection locked="0"/>
    </xf>
    <xf numFmtId="49" fontId="9" fillId="0" borderId="93" xfId="0" applyNumberFormat="1" applyFont="1" applyBorder="1" applyAlignment="1" applyProtection="1">
      <alignment horizontal="center" vertical="center" wrapText="1"/>
      <protection locked="0"/>
    </xf>
    <xf numFmtId="49" fontId="9" fillId="0" borderId="83" xfId="0" applyNumberFormat="1" applyFont="1" applyBorder="1" applyAlignment="1" applyProtection="1">
      <alignment horizontal="left" vertical="center" wrapText="1"/>
      <protection locked="0"/>
    </xf>
    <xf numFmtId="49" fontId="9" fillId="0" borderId="0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 applyProtection="1">
      <alignment horizontal="left" vertical="top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9" fillId="0" borderId="0" xfId="0" applyNumberFormat="1" applyFont="1" applyFill="1" applyBorder="1" applyAlignment="1" applyProtection="1">
      <alignment horizontal="left" wrapText="1"/>
      <protection locked="0"/>
    </xf>
    <xf numFmtId="14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6" applyFont="1" applyAlignment="1" applyProtection="1">
      <alignment horizontal="right" vertical="center"/>
      <protection locked="0"/>
    </xf>
    <xf numFmtId="0" fontId="2" fillId="0" borderId="0" xfId="6" applyNumberFormat="1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vertical="center" wrapText="1"/>
      <protection locked="0"/>
    </xf>
    <xf numFmtId="14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4" borderId="11" xfId="0" applyFont="1" applyFill="1" applyBorder="1" applyAlignment="1" applyProtection="1">
      <alignment horizontal="center" vertical="top" wrapText="1"/>
      <protection locked="0"/>
    </xf>
    <xf numFmtId="49" fontId="13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NumberFormat="1" applyFont="1" applyBorder="1" applyAlignment="1" applyProtection="1">
      <alignment vertical="top" wrapText="1"/>
      <protection locked="0"/>
    </xf>
    <xf numFmtId="0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NumberFormat="1" applyFont="1" applyBorder="1" applyAlignment="1" applyProtection="1">
      <alignment vertical="top" wrapText="1"/>
      <protection locked="0"/>
    </xf>
    <xf numFmtId="1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vertical="top" wrapText="1"/>
      <protection locked="0"/>
    </xf>
    <xf numFmtId="14" fontId="1" fillId="0" borderId="0" xfId="0" applyNumberFormat="1" applyFont="1" applyBorder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1" fillId="0" borderId="0" xfId="5" applyFont="1" applyAlignment="1" applyProtection="1">
      <alignment wrapText="1"/>
      <protection locked="0"/>
    </xf>
    <xf numFmtId="0" fontId="1" fillId="0" borderId="0" xfId="5" applyFont="1" applyAlignment="1" applyProtection="1">
      <alignment vertical="top" wrapText="1"/>
      <protection locked="0"/>
    </xf>
    <xf numFmtId="0" fontId="2" fillId="0" borderId="0" xfId="5" applyFont="1" applyAlignment="1" applyProtection="1">
      <alignment wrapText="1"/>
      <protection locked="0"/>
    </xf>
    <xf numFmtId="0" fontId="1" fillId="0" borderId="0" xfId="5" applyNumberFormat="1" applyFont="1" applyAlignment="1" applyProtection="1">
      <alignment vertical="top" wrapText="1"/>
      <protection locked="0"/>
    </xf>
    <xf numFmtId="0" fontId="1" fillId="0" borderId="0" xfId="5" applyFont="1" applyAlignment="1" applyProtection="1">
      <alignment horizontal="left" wrapText="1"/>
      <protection locked="0"/>
    </xf>
    <xf numFmtId="0" fontId="1" fillId="0" borderId="0" xfId="5" applyFont="1" applyAlignment="1" applyProtection="1">
      <alignment vertical="center" wrapText="1"/>
      <protection locked="0"/>
    </xf>
    <xf numFmtId="0" fontId="1" fillId="0" borderId="0" xfId="5" applyNumberFormat="1" applyFont="1" applyBorder="1" applyAlignment="1" applyProtection="1">
      <alignment horizontal="left" vertical="center" wrapText="1"/>
      <protection locked="0"/>
    </xf>
    <xf numFmtId="14" fontId="2" fillId="0" borderId="0" xfId="5" applyNumberFormat="1" applyFont="1" applyBorder="1" applyAlignment="1" applyProtection="1">
      <alignment horizontal="left" vertical="center" wrapText="1"/>
      <protection locked="0"/>
    </xf>
    <xf numFmtId="0" fontId="1" fillId="0" borderId="0" xfId="5" applyFont="1" applyProtection="1">
      <protection locked="0"/>
    </xf>
    <xf numFmtId="49" fontId="2" fillId="0" borderId="0" xfId="5" applyNumberFormat="1" applyFont="1" applyBorder="1" applyAlignment="1" applyProtection="1">
      <alignment wrapText="1"/>
      <protection locked="0"/>
    </xf>
    <xf numFmtId="0" fontId="1" fillId="0" borderId="0" xfId="5" applyFont="1" applyAlignment="1" applyProtection="1">
      <alignment horizontal="center"/>
      <protection locked="0"/>
    </xf>
    <xf numFmtId="3" fontId="1" fillId="0" borderId="0" xfId="5" applyNumberFormat="1" applyFont="1" applyAlignment="1" applyProtection="1">
      <alignment horizontal="center"/>
      <protection locked="0"/>
    </xf>
    <xf numFmtId="0" fontId="1" fillId="0" borderId="0" xfId="5" applyFont="1" applyAlignment="1" applyProtection="1">
      <protection locked="0"/>
    </xf>
    <xf numFmtId="49" fontId="9" fillId="0" borderId="0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3" fontId="3" fillId="0" borderId="0" xfId="1" applyNumberFormat="1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1" fillId="0" borderId="0" xfId="6" applyFont="1" applyAlignment="1" applyProtection="1">
      <alignment horizontal="left" wrapText="1"/>
      <protection locked="0"/>
    </xf>
    <xf numFmtId="0" fontId="1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wrapText="1"/>
      <protection locked="0"/>
    </xf>
    <xf numFmtId="0" fontId="20" fillId="0" borderId="0" xfId="6" applyFont="1" applyAlignment="1" applyProtection="1">
      <alignment wrapText="1"/>
      <protection locked="0"/>
    </xf>
    <xf numFmtId="0" fontId="22" fillId="0" borderId="0" xfId="6" applyFont="1" applyAlignment="1" applyProtection="1">
      <alignment horizontal="left" vertical="center" wrapText="1"/>
      <protection locked="0"/>
    </xf>
    <xf numFmtId="0" fontId="24" fillId="0" borderId="31" xfId="6" applyFont="1" applyBorder="1" applyAlignment="1" applyProtection="1">
      <alignment horizontal="center" vertical="top" wrapText="1"/>
      <protection locked="0"/>
    </xf>
    <xf numFmtId="0" fontId="24" fillId="0" borderId="33" xfId="6" applyFont="1" applyBorder="1" applyAlignment="1" applyProtection="1">
      <alignment horizontal="center" vertical="top" wrapText="1"/>
      <protection locked="0"/>
    </xf>
    <xf numFmtId="0" fontId="24" fillId="0" borderId="32" xfId="6" applyFont="1" applyBorder="1" applyAlignment="1" applyProtection="1">
      <alignment horizontal="center" vertical="top" wrapText="1"/>
      <protection locked="0"/>
    </xf>
    <xf numFmtId="0" fontId="24" fillId="0" borderId="104" xfId="6" applyFont="1" applyFill="1" applyBorder="1" applyAlignment="1" applyProtection="1">
      <alignment horizontal="center" vertical="top" wrapText="1"/>
      <protection locked="0"/>
    </xf>
    <xf numFmtId="0" fontId="19" fillId="5" borderId="105" xfId="6" applyFont="1" applyFill="1" applyBorder="1" applyAlignment="1" applyProtection="1">
      <alignment horizontal="center" vertical="center" wrapText="1"/>
      <protection locked="0"/>
    </xf>
    <xf numFmtId="0" fontId="19" fillId="5" borderId="12" xfId="6" applyFont="1" applyFill="1" applyBorder="1" applyAlignment="1" applyProtection="1">
      <alignment horizontal="center" vertical="center" wrapText="1"/>
      <protection locked="0"/>
    </xf>
    <xf numFmtId="0" fontId="19" fillId="5" borderId="106" xfId="6" applyFont="1" applyFill="1" applyBorder="1" applyAlignment="1" applyProtection="1">
      <alignment horizontal="center" vertical="center" wrapText="1"/>
      <protection locked="0"/>
    </xf>
    <xf numFmtId="49" fontId="19" fillId="0" borderId="67" xfId="6" applyNumberFormat="1" applyFont="1" applyBorder="1" applyAlignment="1" applyProtection="1">
      <alignment horizontal="center" vertical="center" wrapText="1"/>
      <protection locked="0"/>
    </xf>
    <xf numFmtId="49" fontId="19" fillId="0" borderId="21" xfId="6" applyNumberFormat="1" applyFont="1" applyBorder="1" applyAlignment="1" applyProtection="1">
      <alignment horizontal="center" vertical="center" wrapText="1"/>
      <protection locked="0"/>
    </xf>
    <xf numFmtId="9" fontId="19" fillId="0" borderId="21" xfId="6" applyNumberFormat="1" applyFont="1" applyBorder="1" applyAlignment="1" applyProtection="1">
      <alignment horizontal="center" vertical="center" wrapText="1"/>
      <protection locked="0"/>
    </xf>
    <xf numFmtId="49" fontId="19" fillId="0" borderId="21" xfId="6" applyNumberFormat="1" applyFont="1" applyBorder="1" applyAlignment="1" applyProtection="1">
      <alignment horizontal="left" vertical="center" wrapText="1"/>
      <protection locked="0"/>
    </xf>
    <xf numFmtId="49" fontId="19" fillId="0" borderId="72" xfId="6" applyNumberFormat="1" applyFont="1" applyBorder="1" applyAlignment="1" applyProtection="1">
      <alignment horizontal="left" vertical="center" wrapText="1"/>
      <protection locked="0"/>
    </xf>
    <xf numFmtId="9" fontId="19" fillId="0" borderId="107" xfId="6" applyNumberFormat="1" applyFont="1" applyBorder="1" applyAlignment="1" applyProtection="1">
      <alignment horizontal="center" vertical="center" wrapText="1"/>
      <protection locked="0"/>
    </xf>
    <xf numFmtId="0" fontId="1" fillId="0" borderId="0" xfId="6" applyFont="1" applyAlignment="1" applyProtection="1">
      <alignment vertical="center" wrapText="1"/>
      <protection locked="0"/>
    </xf>
    <xf numFmtId="49" fontId="19" fillId="0" borderId="69" xfId="6" applyNumberFormat="1" applyFont="1" applyBorder="1" applyAlignment="1" applyProtection="1">
      <alignment horizontal="center" vertical="center" wrapText="1"/>
      <protection locked="0"/>
    </xf>
    <xf numFmtId="49" fontId="19" fillId="0" borderId="70" xfId="6" applyNumberFormat="1" applyFont="1" applyBorder="1" applyAlignment="1" applyProtection="1">
      <alignment horizontal="center" vertical="center" wrapText="1"/>
      <protection locked="0"/>
    </xf>
    <xf numFmtId="9" fontId="19" fillId="0" borderId="70" xfId="6" applyNumberFormat="1" applyFont="1" applyBorder="1" applyAlignment="1" applyProtection="1">
      <alignment horizontal="center" vertical="center" wrapText="1"/>
      <protection locked="0"/>
    </xf>
    <xf numFmtId="49" fontId="19" fillId="0" borderId="70" xfId="6" applyNumberFormat="1" applyFont="1" applyBorder="1" applyAlignment="1" applyProtection="1">
      <alignment horizontal="left" vertical="center" wrapText="1"/>
      <protection locked="0"/>
    </xf>
    <xf numFmtId="49" fontId="19" fillId="0" borderId="78" xfId="6" applyNumberFormat="1" applyFont="1" applyBorder="1" applyAlignment="1" applyProtection="1">
      <alignment horizontal="left" vertical="center" wrapText="1"/>
      <protection locked="0"/>
    </xf>
    <xf numFmtId="9" fontId="19" fillId="0" borderId="71" xfId="6" applyNumberFormat="1" applyFont="1" applyBorder="1" applyAlignment="1" applyProtection="1">
      <alignment horizontal="center" vertical="center" wrapText="1"/>
      <protection locked="0"/>
    </xf>
    <xf numFmtId="0" fontId="27" fillId="0" borderId="0" xfId="6" applyFont="1" applyAlignment="1" applyProtection="1">
      <alignment vertical="center" wrapText="1"/>
      <protection locked="0"/>
    </xf>
    <xf numFmtId="0" fontId="1" fillId="0" borderId="0" xfId="6" applyFont="1" applyAlignment="1" applyProtection="1">
      <alignment vertical="top" wrapText="1"/>
      <protection locked="0"/>
    </xf>
    <xf numFmtId="0" fontId="19" fillId="0" borderId="0" xfId="6" applyFont="1" applyAlignment="1" applyProtection="1">
      <alignment vertical="top" wrapText="1"/>
      <protection locked="0"/>
    </xf>
    <xf numFmtId="0" fontId="27" fillId="0" borderId="0" xfId="6" applyFont="1" applyAlignment="1" applyProtection="1">
      <alignment vertical="top" wrapText="1"/>
      <protection locked="0"/>
    </xf>
    <xf numFmtId="0" fontId="26" fillId="0" borderId="0" xfId="6" applyFont="1" applyAlignment="1" applyProtection="1">
      <alignment horizontal="left" vertical="top" wrapText="1"/>
      <protection locked="0"/>
    </xf>
    <xf numFmtId="0" fontId="1" fillId="0" borderId="0" xfId="6" applyFont="1" applyProtection="1">
      <protection locked="0"/>
    </xf>
    <xf numFmtId="49" fontId="2" fillId="3" borderId="12" xfId="6" applyNumberFormat="1" applyFont="1" applyFill="1" applyBorder="1" applyAlignment="1" applyProtection="1">
      <alignment wrapText="1"/>
      <protection locked="0"/>
    </xf>
    <xf numFmtId="49" fontId="9" fillId="0" borderId="68" xfId="0" applyNumberFormat="1" applyFont="1" applyBorder="1" applyAlignment="1" applyProtection="1">
      <alignment horizontal="left" vertical="center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vertical="center" wrapText="1"/>
    </xf>
    <xf numFmtId="49" fontId="9" fillId="0" borderId="68" xfId="0" applyNumberFormat="1" applyFont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vertical="center"/>
    </xf>
    <xf numFmtId="0" fontId="17" fillId="0" borderId="13" xfId="0" applyFont="1" applyBorder="1" applyAlignment="1" applyProtection="1">
      <alignment vertical="center"/>
    </xf>
    <xf numFmtId="0" fontId="17" fillId="0" borderId="13" xfId="0" applyFont="1" applyBorder="1" applyAlignment="1" applyProtection="1">
      <alignment vertical="center" wrapText="1"/>
    </xf>
    <xf numFmtId="0" fontId="17" fillId="0" borderId="94" xfId="0" applyFont="1" applyBorder="1" applyAlignment="1" applyProtection="1">
      <alignment vertical="center"/>
    </xf>
    <xf numFmtId="49" fontId="9" fillId="0" borderId="37" xfId="0" applyNumberFormat="1" applyFont="1" applyBorder="1" applyAlignment="1" applyProtection="1">
      <alignment horizontal="left" vertical="center"/>
    </xf>
    <xf numFmtId="49" fontId="3" fillId="0" borderId="94" xfId="0" applyNumberFormat="1" applyFont="1" applyFill="1" applyBorder="1" applyAlignment="1" applyProtection="1">
      <alignment horizontal="left" vertical="center" wrapText="1"/>
    </xf>
    <xf numFmtId="49" fontId="9" fillId="0" borderId="37" xfId="0" applyNumberFormat="1" applyFont="1" applyBorder="1" applyAlignment="1" applyProtection="1">
      <alignment horizontal="center" vertical="center"/>
    </xf>
    <xf numFmtId="49" fontId="3" fillId="0" borderId="21" xfId="0" applyNumberFormat="1" applyFont="1" applyFill="1" applyBorder="1" applyAlignment="1" applyProtection="1">
      <alignment horizontal="left" vertical="center" wrapText="1"/>
    </xf>
    <xf numFmtId="49" fontId="9" fillId="0" borderId="69" xfId="0" applyNumberFormat="1" applyFont="1" applyBorder="1" applyAlignment="1" applyProtection="1">
      <alignment horizontal="center" vertical="center"/>
    </xf>
    <xf numFmtId="49" fontId="3" fillId="0" borderId="70" xfId="0" applyNumberFormat="1" applyFont="1" applyFill="1" applyBorder="1" applyAlignment="1" applyProtection="1">
      <alignment horizontal="left" vertical="center" wrapText="1"/>
    </xf>
    <xf numFmtId="49" fontId="9" fillId="0" borderId="68" xfId="0" applyNumberFormat="1" applyFont="1" applyFill="1" applyBorder="1" applyAlignment="1" applyProtection="1">
      <alignment horizontal="left" vertical="center"/>
    </xf>
    <xf numFmtId="49" fontId="9" fillId="0" borderId="37" xfId="0" applyNumberFormat="1" applyFont="1" applyFill="1" applyBorder="1" applyAlignment="1" applyProtection="1">
      <alignment horizontal="left" vertical="center"/>
    </xf>
    <xf numFmtId="49" fontId="9" fillId="0" borderId="37" xfId="0" applyNumberFormat="1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vertical="center"/>
    </xf>
    <xf numFmtId="49" fontId="28" fillId="0" borderId="94" xfId="0" applyNumberFormat="1" applyFont="1" applyFill="1" applyBorder="1" applyAlignment="1" applyProtection="1">
      <alignment horizontal="left" vertical="center" wrapText="1"/>
    </xf>
    <xf numFmtId="49" fontId="9" fillId="0" borderId="37" xfId="0" applyNumberFormat="1" applyFont="1" applyBorder="1" applyAlignment="1" applyProtection="1">
      <alignment horizontal="right" vertical="center"/>
    </xf>
    <xf numFmtId="49" fontId="9" fillId="0" borderId="68" xfId="0" applyNumberFormat="1" applyFont="1" applyFill="1" applyBorder="1" applyAlignment="1" applyProtection="1">
      <alignment vertical="center" wrapText="1"/>
    </xf>
    <xf numFmtId="49" fontId="9" fillId="0" borderId="13" xfId="0" applyNumberFormat="1" applyFont="1" applyFill="1" applyBorder="1" applyAlignment="1" applyProtection="1">
      <alignment vertical="center" wrapText="1"/>
    </xf>
    <xf numFmtId="49" fontId="29" fillId="0" borderId="13" xfId="0" applyNumberFormat="1" applyFont="1" applyBorder="1" applyAlignment="1" applyProtection="1">
      <alignment vertical="center"/>
    </xf>
    <xf numFmtId="49" fontId="10" fillId="0" borderId="37" xfId="0" applyNumberFormat="1" applyFont="1" applyBorder="1" applyAlignment="1" applyProtection="1">
      <alignment horizontal="left" vertical="center"/>
    </xf>
    <xf numFmtId="49" fontId="15" fillId="0" borderId="94" xfId="0" applyNumberFormat="1" applyFont="1" applyFill="1" applyBorder="1" applyAlignment="1" applyProtection="1">
      <alignment horizontal="left" vertical="center" wrapText="1"/>
    </xf>
    <xf numFmtId="49" fontId="9" fillId="0" borderId="69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horizontal="left" wrapText="1"/>
      <protection locked="0"/>
    </xf>
    <xf numFmtId="49" fontId="9" fillId="0" borderId="15" xfId="0" applyNumberFormat="1" applyFont="1" applyBorder="1" applyAlignment="1" applyProtection="1">
      <alignment horizontal="center" vertical="center" wrapText="1"/>
      <protection locked="0"/>
    </xf>
    <xf numFmtId="49" fontId="9" fillId="0" borderId="16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vertical="center"/>
      <protection locked="0"/>
    </xf>
    <xf numFmtId="3" fontId="9" fillId="0" borderId="0" xfId="0" applyNumberFormat="1" applyFont="1" applyBorder="1" applyAlignment="1" applyProtection="1">
      <alignment horizontal="center" vertical="center"/>
      <protection locked="0"/>
    </xf>
    <xf numFmtId="4" fontId="10" fillId="4" borderId="117" xfId="0" applyNumberFormat="1" applyFont="1" applyFill="1" applyBorder="1" applyAlignment="1" applyProtection="1">
      <alignment vertical="center"/>
      <protection locked="0"/>
    </xf>
    <xf numFmtId="0" fontId="9" fillId="0" borderId="69" xfId="0" applyFont="1" applyBorder="1" applyAlignment="1" applyProtection="1">
      <alignment horizontal="center" vertical="center" wrapText="1"/>
      <protection locked="0"/>
    </xf>
    <xf numFmtId="0" fontId="9" fillId="0" borderId="70" xfId="0" applyFont="1" applyBorder="1" applyAlignment="1" applyProtection="1">
      <alignment horizontal="left" vertical="center" wrapText="1"/>
      <protection locked="0"/>
    </xf>
    <xf numFmtId="0" fontId="9" fillId="0" borderId="70" xfId="0" applyFont="1" applyBorder="1" applyAlignment="1" applyProtection="1">
      <alignment horizontal="center" vertical="center" wrapText="1"/>
      <protection locked="0"/>
    </xf>
    <xf numFmtId="3" fontId="9" fillId="0" borderId="70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18" xfId="0" applyNumberFormat="1" applyFont="1" applyBorder="1" applyAlignment="1" applyProtection="1">
      <alignment horizontal="right" vertical="center" wrapText="1"/>
      <protection locked="0"/>
    </xf>
    <xf numFmtId="9" fontId="9" fillId="0" borderId="75" xfId="0" applyNumberFormat="1" applyFont="1" applyBorder="1" applyAlignment="1" applyProtection="1">
      <alignment horizontal="center" vertical="center" wrapText="1"/>
      <protection locked="0"/>
    </xf>
    <xf numFmtId="4" fontId="9" fillId="0" borderId="87" xfId="0" applyNumberFormat="1" applyFont="1" applyBorder="1" applyAlignment="1" applyProtection="1">
      <alignment horizontal="right" vertical="center" wrapText="1"/>
      <protection locked="0"/>
    </xf>
    <xf numFmtId="4" fontId="9" fillId="0" borderId="119" xfId="0" applyNumberFormat="1" applyFont="1" applyBorder="1" applyAlignment="1" applyProtection="1">
      <alignment horizontal="right" vertical="center" wrapText="1"/>
      <protection locked="0"/>
    </xf>
    <xf numFmtId="4" fontId="9" fillId="0" borderId="120" xfId="0" applyNumberFormat="1" applyFont="1" applyBorder="1" applyAlignment="1" applyProtection="1">
      <alignment horizontal="right" vertical="center" wrapText="1"/>
      <protection locked="0"/>
    </xf>
    <xf numFmtId="4" fontId="9" fillId="0" borderId="121" xfId="0" applyNumberFormat="1" applyFont="1" applyBorder="1" applyAlignment="1" applyProtection="1">
      <alignment horizontal="right" vertical="center" wrapText="1"/>
      <protection locked="0"/>
    </xf>
    <xf numFmtId="0" fontId="7" fillId="3" borderId="123" xfId="0" applyFont="1" applyFill="1" applyBorder="1" applyAlignment="1" applyProtection="1">
      <alignment horizontal="center" vertical="center" wrapText="1"/>
      <protection locked="0"/>
    </xf>
    <xf numFmtId="0" fontId="7" fillId="3" borderId="124" xfId="0" applyFont="1" applyFill="1" applyBorder="1" applyAlignment="1" applyProtection="1">
      <alignment horizontal="center" vertical="center" wrapText="1"/>
      <protection locked="0"/>
    </xf>
    <xf numFmtId="0" fontId="7" fillId="3" borderId="122" xfId="0" applyFont="1" applyFill="1" applyBorder="1" applyAlignment="1" applyProtection="1">
      <alignment horizontal="center" vertical="center" wrapText="1"/>
      <protection locked="0"/>
    </xf>
    <xf numFmtId="0" fontId="7" fillId="3" borderId="105" xfId="0" applyFont="1" applyFill="1" applyBorder="1" applyAlignment="1" applyProtection="1">
      <alignment horizontal="center" vertical="top" wrapText="1"/>
      <protection locked="0"/>
    </xf>
    <xf numFmtId="0" fontId="7" fillId="3" borderId="12" xfId="0" applyFont="1" applyFill="1" applyBorder="1" applyAlignment="1" applyProtection="1">
      <alignment horizontal="center" vertical="top" wrapText="1"/>
      <protection locked="0"/>
    </xf>
    <xf numFmtId="0" fontId="7" fillId="3" borderId="125" xfId="0" applyFont="1" applyFill="1" applyBorder="1" applyAlignment="1" applyProtection="1">
      <alignment horizontal="center" vertical="top" wrapText="1"/>
      <protection locked="0"/>
    </xf>
    <xf numFmtId="0" fontId="7" fillId="3" borderId="126" xfId="0" applyFont="1" applyFill="1" applyBorder="1" applyAlignment="1" applyProtection="1">
      <alignment horizontal="center" vertical="top" wrapText="1"/>
      <protection locked="0"/>
    </xf>
    <xf numFmtId="0" fontId="7" fillId="3" borderId="127" xfId="0" applyFont="1" applyFill="1" applyBorder="1" applyAlignment="1" applyProtection="1">
      <alignment horizontal="center" vertical="top" wrapText="1"/>
      <protection locked="0"/>
    </xf>
    <xf numFmtId="0" fontId="7" fillId="3" borderId="128" xfId="0" applyFont="1" applyFill="1" applyBorder="1" applyAlignment="1" applyProtection="1">
      <alignment horizontal="center" vertical="center" wrapText="1"/>
      <protection locked="0"/>
    </xf>
    <xf numFmtId="0" fontId="7" fillId="3" borderId="129" xfId="0" applyFont="1" applyFill="1" applyBorder="1" applyAlignment="1" applyProtection="1">
      <alignment horizontal="center" vertical="center" wrapText="1"/>
      <protection locked="0"/>
    </xf>
    <xf numFmtId="0" fontId="7" fillId="3" borderId="13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/>
    </xf>
    <xf numFmtId="0" fontId="9" fillId="0" borderId="0" xfId="0" applyFont="1"/>
    <xf numFmtId="0" fontId="2" fillId="3" borderId="48" xfId="0" applyFont="1" applyFill="1" applyBorder="1" applyAlignment="1">
      <alignment horizontal="left" vertical="center"/>
    </xf>
    <xf numFmtId="0" fontId="2" fillId="3" borderId="130" xfId="0" applyFont="1" applyFill="1" applyBorder="1" applyAlignment="1">
      <alignment horizontal="left" vertical="center"/>
    </xf>
    <xf numFmtId="0" fontId="7" fillId="3" borderId="135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NumberFormat="1" applyFont="1" applyAlignment="1" applyProtection="1">
      <alignment horizontal="left" vertical="top" wrapText="1"/>
      <protection locked="0"/>
    </xf>
    <xf numFmtId="1" fontId="1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49" fontId="7" fillId="0" borderId="0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0" xfId="4" applyNumberForma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 wrapText="1"/>
    </xf>
    <xf numFmtId="0" fontId="1" fillId="0" borderId="97" xfId="0" applyFont="1" applyBorder="1" applyAlignment="1">
      <alignment horizontal="center" vertical="center" wrapText="1"/>
    </xf>
    <xf numFmtId="0" fontId="1" fillId="0" borderId="133" xfId="0" applyFont="1" applyBorder="1" applyAlignment="1">
      <alignment horizontal="center" vertical="center" wrapText="1"/>
    </xf>
    <xf numFmtId="0" fontId="1" fillId="0" borderId="103" xfId="0" applyFont="1" applyBorder="1" applyAlignment="1">
      <alignment horizontal="center" vertical="center" wrapText="1"/>
    </xf>
    <xf numFmtId="0" fontId="1" fillId="0" borderId="134" xfId="0" applyFont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left" vertical="center"/>
    </xf>
    <xf numFmtId="0" fontId="1" fillId="0" borderId="131" xfId="0" applyFont="1" applyBorder="1" applyAlignment="1">
      <alignment horizontal="left" vertical="center" wrapText="1"/>
    </xf>
    <xf numFmtId="0" fontId="1" fillId="0" borderId="132" xfId="0" applyFont="1" applyBorder="1" applyAlignment="1">
      <alignment horizontal="left" vertical="center" wrapText="1"/>
    </xf>
    <xf numFmtId="0" fontId="1" fillId="0" borderId="73" xfId="0" applyFont="1" applyBorder="1" applyAlignment="1">
      <alignment horizontal="left" vertical="center" wrapText="1"/>
    </xf>
    <xf numFmtId="0" fontId="1" fillId="0" borderId="74" xfId="0" applyFont="1" applyBorder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5" applyFont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left"/>
      <protection locked="0"/>
    </xf>
    <xf numFmtId="0" fontId="1" fillId="0" borderId="0" xfId="5" applyFont="1" applyAlignment="1" applyProtection="1">
      <alignment horizontal="left" wrapText="1"/>
      <protection locked="0"/>
    </xf>
    <xf numFmtId="0" fontId="2" fillId="0" borderId="0" xfId="5" applyNumberFormat="1" applyFont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center" wrapText="1"/>
      <protection locked="0"/>
    </xf>
    <xf numFmtId="0" fontId="18" fillId="0" borderId="0" xfId="5" applyFont="1" applyFill="1" applyAlignment="1" applyProtection="1">
      <alignment horizontal="center" wrapText="1"/>
      <protection locked="0"/>
    </xf>
    <xf numFmtId="0" fontId="2" fillId="0" borderId="0" xfId="5" quotePrefix="1" applyNumberFormat="1" applyFont="1" applyBorder="1" applyAlignment="1" applyProtection="1">
      <alignment horizontal="left" vertical="top" wrapText="1"/>
      <protection locked="0"/>
    </xf>
    <xf numFmtId="0" fontId="2" fillId="0" borderId="0" xfId="5" applyNumberFormat="1" applyFont="1" applyBorder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left" vertical="center" wrapText="1"/>
      <protection locked="0"/>
    </xf>
    <xf numFmtId="0" fontId="1" fillId="0" borderId="0" xfId="5" quotePrefix="1" applyNumberFormat="1" applyFont="1" applyBorder="1" applyAlignment="1" applyProtection="1">
      <alignment horizontal="left" vertical="top" wrapText="1"/>
      <protection locked="0"/>
    </xf>
    <xf numFmtId="0" fontId="1" fillId="0" borderId="0" xfId="5" applyNumberFormat="1" applyFont="1" applyBorder="1" applyAlignment="1" applyProtection="1">
      <alignment horizontal="left" vertical="top" wrapText="1"/>
      <protection locked="0"/>
    </xf>
    <xf numFmtId="49" fontId="15" fillId="3" borderId="80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84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79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75" xfId="0" applyFont="1" applyFill="1" applyBorder="1" applyAlignment="1" applyProtection="1">
      <alignment vertical="top" wrapText="1"/>
      <protection locked="0"/>
    </xf>
    <xf numFmtId="49" fontId="10" fillId="2" borderId="64" xfId="0" applyNumberFormat="1" applyFont="1" applyFill="1" applyBorder="1" applyAlignment="1" applyProtection="1">
      <alignment horizontal="left" vertical="top" wrapText="1"/>
      <protection locked="0"/>
    </xf>
    <xf numFmtId="49" fontId="10" fillId="2" borderId="55" xfId="0" applyNumberFormat="1" applyFont="1" applyFill="1" applyBorder="1" applyAlignment="1" applyProtection="1">
      <alignment horizontal="left" vertical="top" wrapText="1"/>
      <protection locked="0"/>
    </xf>
    <xf numFmtId="49" fontId="10" fillId="2" borderId="4" xfId="0" applyNumberFormat="1" applyFont="1" applyFill="1" applyBorder="1" applyAlignment="1" applyProtection="1">
      <alignment horizontal="left" vertical="top" wrapText="1"/>
      <protection locked="0"/>
    </xf>
    <xf numFmtId="49" fontId="10" fillId="2" borderId="66" xfId="0" applyNumberFormat="1" applyFont="1" applyFill="1" applyBorder="1" applyAlignment="1" applyProtection="1">
      <alignment horizontal="left" vertical="top" wrapText="1"/>
      <protection locked="0"/>
    </xf>
    <xf numFmtId="0" fontId="10" fillId="2" borderId="32" xfId="0" applyFont="1" applyFill="1" applyBorder="1" applyAlignment="1" applyProtection="1">
      <alignment horizontal="center" vertical="top" wrapText="1"/>
      <protection locked="0"/>
    </xf>
    <xf numFmtId="0" fontId="10" fillId="2" borderId="65" xfId="0" applyFont="1" applyFill="1" applyBorder="1" applyAlignment="1" applyProtection="1">
      <alignment horizontal="center" vertical="top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49" fontId="15" fillId="3" borderId="98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99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10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2" fillId="0" borderId="1" xfId="6" applyNumberFormat="1" applyFont="1" applyBorder="1" applyAlignment="1" applyProtection="1">
      <alignment horizontal="center" vertical="center" wrapText="1"/>
      <protection locked="0"/>
    </xf>
    <xf numFmtId="49" fontId="15" fillId="0" borderId="75" xfId="1" applyNumberFormat="1" applyFont="1" applyBorder="1" applyAlignment="1" applyProtection="1">
      <alignment horizontal="left" vertical="center" wrapText="1"/>
      <protection locked="0"/>
    </xf>
    <xf numFmtId="0" fontId="10" fillId="0" borderId="31" xfId="0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left" vertical="top" wrapText="1"/>
      <protection locked="0"/>
    </xf>
    <xf numFmtId="0" fontId="10" fillId="0" borderId="23" xfId="0" applyFont="1" applyBorder="1" applyAlignment="1" applyProtection="1">
      <alignment horizontal="left" vertical="top" wrapText="1"/>
      <protection locked="0"/>
    </xf>
    <xf numFmtId="0" fontId="10" fillId="0" borderId="33" xfId="0" applyFont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 applyProtection="1">
      <alignment horizontal="center" vertical="top" wrapText="1"/>
      <protection locked="0"/>
    </xf>
    <xf numFmtId="3" fontId="10" fillId="0" borderId="33" xfId="0" applyNumberFormat="1" applyFont="1" applyBorder="1" applyAlignment="1" applyProtection="1">
      <alignment horizontal="center" vertical="top" wrapText="1"/>
      <protection locked="0"/>
    </xf>
    <xf numFmtId="3" fontId="10" fillId="0" borderId="20" xfId="0" applyNumberFormat="1" applyFont="1" applyBorder="1" applyAlignment="1" applyProtection="1">
      <alignment horizontal="center" vertical="top" wrapText="1"/>
      <protection locked="0"/>
    </xf>
    <xf numFmtId="3" fontId="10" fillId="0" borderId="46" xfId="0" applyNumberFormat="1" applyFont="1" applyBorder="1" applyAlignment="1" applyProtection="1">
      <alignment horizontal="center" vertical="top" wrapText="1"/>
      <protection locked="0"/>
    </xf>
    <xf numFmtId="3" fontId="10" fillId="0" borderId="47" xfId="0" applyNumberFormat="1" applyFont="1" applyBorder="1" applyAlignment="1" applyProtection="1">
      <alignment horizontal="center" vertical="top" wrapText="1"/>
      <protection locked="0"/>
    </xf>
    <xf numFmtId="0" fontId="10" fillId="0" borderId="49" xfId="0" applyFont="1" applyBorder="1" applyAlignment="1" applyProtection="1">
      <alignment horizontal="center" vertical="top" wrapText="1"/>
      <protection locked="0"/>
    </xf>
    <xf numFmtId="0" fontId="10" fillId="0" borderId="47" xfId="0" applyFont="1" applyBorder="1" applyAlignment="1" applyProtection="1">
      <alignment horizontal="center" vertical="top" wrapText="1"/>
      <protection locked="0"/>
    </xf>
    <xf numFmtId="0" fontId="10" fillId="0" borderId="34" xfId="0" applyFont="1" applyBorder="1" applyAlignment="1" applyProtection="1">
      <alignment horizontal="center" vertical="top" wrapText="1"/>
      <protection locked="0"/>
    </xf>
    <xf numFmtId="0" fontId="10" fillId="0" borderId="42" xfId="0" applyFont="1" applyBorder="1" applyAlignment="1" applyProtection="1">
      <alignment horizontal="right" vertical="center"/>
      <protection locked="0"/>
    </xf>
    <xf numFmtId="0" fontId="13" fillId="0" borderId="65" xfId="0" applyFont="1" applyBorder="1" applyAlignment="1" applyProtection="1">
      <alignment horizontal="center" vertical="top" wrapText="1"/>
      <protection locked="0"/>
    </xf>
    <xf numFmtId="0" fontId="13" fillId="0" borderId="81" xfId="0" applyFont="1" applyBorder="1" applyAlignment="1" applyProtection="1">
      <alignment horizontal="center" vertical="top" wrapText="1"/>
      <protection locked="0"/>
    </xf>
    <xf numFmtId="49" fontId="9" fillId="4" borderId="85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86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8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88" xfId="0" applyNumberFormat="1" applyFont="1" applyBorder="1" applyAlignment="1" applyProtection="1">
      <alignment horizontal="center" vertical="center" wrapText="1"/>
      <protection locked="0"/>
    </xf>
    <xf numFmtId="49" fontId="9" fillId="0" borderId="81" xfId="0" applyNumberFormat="1" applyFont="1" applyBorder="1" applyAlignment="1" applyProtection="1">
      <alignment horizontal="center" vertical="center" wrapText="1"/>
      <protection locked="0"/>
    </xf>
    <xf numFmtId="49" fontId="9" fillId="0" borderId="89" xfId="0" applyNumberFormat="1" applyFont="1" applyBorder="1" applyAlignment="1" applyProtection="1">
      <alignment horizontal="center" vertical="center" wrapText="1"/>
      <protection locked="0"/>
    </xf>
    <xf numFmtId="49" fontId="15" fillId="0" borderId="0" xfId="1" applyNumberFormat="1" applyFont="1" applyAlignment="1" applyProtection="1">
      <alignment horizontal="left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13" fillId="0" borderId="35" xfId="0" applyFont="1" applyBorder="1" applyAlignment="1" applyProtection="1">
      <alignment horizontal="center" vertical="top" wrapText="1"/>
      <protection locked="0"/>
    </xf>
    <xf numFmtId="0" fontId="13" fillId="0" borderId="42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3" xfId="0" applyFont="1" applyBorder="1" applyAlignment="1" applyProtection="1">
      <alignment horizontal="center" vertical="top" wrapText="1"/>
      <protection locked="0"/>
    </xf>
    <xf numFmtId="0" fontId="13" fillId="0" borderId="20" xfId="0" applyFont="1" applyBorder="1" applyAlignment="1" applyProtection="1">
      <alignment horizontal="center" vertical="top" wrapText="1"/>
      <protection locked="0"/>
    </xf>
    <xf numFmtId="0" fontId="13" fillId="0" borderId="58" xfId="0" applyFont="1" applyBorder="1" applyAlignment="1" applyProtection="1">
      <alignment horizontal="center" vertical="top" wrapText="1"/>
      <protection locked="0"/>
    </xf>
    <xf numFmtId="0" fontId="13" fillId="0" borderId="59" xfId="0" applyFont="1" applyBorder="1" applyAlignment="1" applyProtection="1">
      <alignment horizontal="center" vertical="top" wrapText="1"/>
      <protection locked="0"/>
    </xf>
    <xf numFmtId="0" fontId="13" fillId="0" borderId="110" xfId="0" applyFont="1" applyBorder="1" applyAlignment="1" applyProtection="1">
      <alignment horizontal="center" vertical="top" wrapText="1"/>
      <protection locked="0"/>
    </xf>
    <xf numFmtId="0" fontId="13" fillId="0" borderId="111" xfId="0" applyFont="1" applyBorder="1" applyAlignment="1" applyProtection="1">
      <alignment horizontal="center" vertical="top" wrapText="1"/>
      <protection locked="0"/>
    </xf>
    <xf numFmtId="0" fontId="13" fillId="0" borderId="63" xfId="0" applyFont="1" applyBorder="1" applyAlignment="1" applyProtection="1">
      <alignment horizontal="center" vertical="top" wrapText="1"/>
      <protection locked="0"/>
    </xf>
    <xf numFmtId="0" fontId="13" fillId="0" borderId="51" xfId="0" applyFont="1" applyBorder="1" applyAlignment="1" applyProtection="1">
      <alignment horizontal="center" vertical="top" wrapText="1"/>
      <protection locked="0"/>
    </xf>
    <xf numFmtId="0" fontId="13" fillId="0" borderId="55" xfId="0" applyFont="1" applyBorder="1" applyAlignment="1" applyProtection="1">
      <alignment horizontal="center" vertical="top" wrapText="1"/>
      <protection locked="0"/>
    </xf>
    <xf numFmtId="0" fontId="13" fillId="0" borderId="24" xfId="0" applyFont="1" applyBorder="1" applyAlignment="1" applyProtection="1">
      <alignment horizontal="center" vertical="top" wrapText="1"/>
      <protection locked="0"/>
    </xf>
    <xf numFmtId="3" fontId="13" fillId="0" borderId="46" xfId="0" applyNumberFormat="1" applyFont="1" applyBorder="1" applyAlignment="1" applyProtection="1">
      <alignment horizontal="center" vertical="top" wrapText="1"/>
      <protection locked="0"/>
    </xf>
    <xf numFmtId="3" fontId="13" fillId="0" borderId="47" xfId="0" applyNumberFormat="1" applyFont="1" applyBorder="1" applyAlignment="1" applyProtection="1">
      <alignment horizontal="center" vertical="top" wrapText="1"/>
      <protection locked="0"/>
    </xf>
    <xf numFmtId="3" fontId="13" fillId="0" borderId="90" xfId="0" applyNumberFormat="1" applyFont="1" applyBorder="1" applyAlignment="1" applyProtection="1">
      <alignment horizontal="center" vertical="top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5" fillId="0" borderId="0" xfId="1" applyNumberFormat="1" applyFont="1" applyBorder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" fillId="0" borderId="0" xfId="6" applyFont="1" applyAlignment="1" applyProtection="1">
      <alignment horizontal="left"/>
      <protection locked="0"/>
    </xf>
    <xf numFmtId="49" fontId="1" fillId="0" borderId="0" xfId="6" applyNumberFormat="1" applyFont="1" applyBorder="1" applyAlignment="1" applyProtection="1">
      <alignment horizontal="left" vertical="center" wrapText="1"/>
      <protection locked="0"/>
    </xf>
    <xf numFmtId="49" fontId="1" fillId="0" borderId="0" xfId="6" applyNumberFormat="1" applyFont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horizontal="left" vertical="center" wrapText="1"/>
      <protection locked="0"/>
    </xf>
    <xf numFmtId="0" fontId="26" fillId="0" borderId="0" xfId="6" applyFont="1" applyAlignment="1" applyProtection="1">
      <alignment horizontal="left" vertical="top" wrapText="1"/>
      <protection locked="0"/>
    </xf>
    <xf numFmtId="0" fontId="22" fillId="0" borderId="0" xfId="6" applyFont="1" applyAlignment="1" applyProtection="1">
      <alignment horizontal="left" vertical="center" wrapText="1"/>
      <protection locked="0"/>
    </xf>
    <xf numFmtId="0" fontId="23" fillId="0" borderId="0" xfId="6" applyFont="1" applyAlignment="1" applyProtection="1">
      <alignment horizontal="left" vertical="center" wrapText="1"/>
      <protection locked="0"/>
    </xf>
    <xf numFmtId="0" fontId="19" fillId="0" borderId="0" xfId="6" applyNumberFormat="1" applyFont="1" applyBorder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left" wrapText="1"/>
      <protection locked="0"/>
    </xf>
    <xf numFmtId="0" fontId="20" fillId="0" borderId="0" xfId="6" applyFont="1" applyAlignment="1" applyProtection="1">
      <alignment horizontal="left" wrapText="1"/>
      <protection locked="0"/>
    </xf>
    <xf numFmtId="0" fontId="1" fillId="0" borderId="0" xfId="6" applyFont="1" applyAlignment="1" applyProtection="1">
      <alignment horizontal="center" wrapText="1"/>
      <protection locked="0"/>
    </xf>
    <xf numFmtId="0" fontId="21" fillId="0" borderId="0" xfId="6" applyFont="1" applyFill="1" applyAlignment="1" applyProtection="1">
      <alignment horizontal="center" wrapText="1"/>
      <protection locked="0"/>
    </xf>
    <xf numFmtId="14" fontId="19" fillId="0" borderId="0" xfId="6" applyNumberFormat="1" applyFont="1" applyBorder="1" applyAlignment="1" applyProtection="1">
      <alignment horizontal="left" wrapText="1"/>
      <protection locked="0"/>
    </xf>
  </cellXfs>
  <cellStyles count="8">
    <cellStyle name="Hypertextové prepojenie" xfId="4" builtinId="8"/>
    <cellStyle name="Normálna" xfId="0" builtinId="0"/>
    <cellStyle name="Normálna 2" xfId="5"/>
    <cellStyle name="Normálna 2 6" xfId="6"/>
    <cellStyle name="Normálna 5" xfId="7"/>
    <cellStyle name="normálne 2 2" xfId="1"/>
    <cellStyle name="normálne 2 2 2" xfId="3"/>
    <cellStyle name="Normálne 4" xfId="2"/>
  </cellStyles>
  <dxfs count="6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142875</xdr:rowOff>
        </xdr:from>
        <xdr:to>
          <xdr:col>0</xdr:col>
          <xdr:colOff>285750</xdr:colOff>
          <xdr:row>7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171450</xdr:rowOff>
        </xdr:from>
        <xdr:to>
          <xdr:col>0</xdr:col>
          <xdr:colOff>285750</xdr:colOff>
          <xdr:row>19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8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53" bestFit="1" customWidth="1"/>
    <col min="2" max="2" width="22.42578125" style="153" customWidth="1"/>
    <col min="3" max="4" width="29.7109375" style="153" customWidth="1"/>
    <col min="5" max="256" width="9.140625" style="153"/>
    <col min="257" max="257" width="5.140625" style="153" bestFit="1" customWidth="1"/>
    <col min="258" max="258" width="22.42578125" style="153" customWidth="1"/>
    <col min="259" max="260" width="29.7109375" style="153" customWidth="1"/>
    <col min="261" max="512" width="9.140625" style="153"/>
    <col min="513" max="513" width="5.140625" style="153" bestFit="1" customWidth="1"/>
    <col min="514" max="514" width="22.42578125" style="153" customWidth="1"/>
    <col min="515" max="516" width="29.7109375" style="153" customWidth="1"/>
    <col min="517" max="768" width="9.140625" style="153"/>
    <col min="769" max="769" width="5.140625" style="153" bestFit="1" customWidth="1"/>
    <col min="770" max="770" width="22.42578125" style="153" customWidth="1"/>
    <col min="771" max="772" width="29.7109375" style="153" customWidth="1"/>
    <col min="773" max="1024" width="9.140625" style="153"/>
    <col min="1025" max="1025" width="5.140625" style="153" bestFit="1" customWidth="1"/>
    <col min="1026" max="1026" width="22.42578125" style="153" customWidth="1"/>
    <col min="1027" max="1028" width="29.7109375" style="153" customWidth="1"/>
    <col min="1029" max="1280" width="9.140625" style="153"/>
    <col min="1281" max="1281" width="5.140625" style="153" bestFit="1" customWidth="1"/>
    <col min="1282" max="1282" width="22.42578125" style="153" customWidth="1"/>
    <col min="1283" max="1284" width="29.7109375" style="153" customWidth="1"/>
    <col min="1285" max="1536" width="9.140625" style="153"/>
    <col min="1537" max="1537" width="5.140625" style="153" bestFit="1" customWidth="1"/>
    <col min="1538" max="1538" width="22.42578125" style="153" customWidth="1"/>
    <col min="1539" max="1540" width="29.7109375" style="153" customWidth="1"/>
    <col min="1541" max="1792" width="9.140625" style="153"/>
    <col min="1793" max="1793" width="5.140625" style="153" bestFit="1" customWidth="1"/>
    <col min="1794" max="1794" width="22.42578125" style="153" customWidth="1"/>
    <col min="1795" max="1796" width="29.7109375" style="153" customWidth="1"/>
    <col min="1797" max="2048" width="9.140625" style="153"/>
    <col min="2049" max="2049" width="5.140625" style="153" bestFit="1" customWidth="1"/>
    <col min="2050" max="2050" width="22.42578125" style="153" customWidth="1"/>
    <col min="2051" max="2052" width="29.7109375" style="153" customWidth="1"/>
    <col min="2053" max="2304" width="9.140625" style="153"/>
    <col min="2305" max="2305" width="5.140625" style="153" bestFit="1" customWidth="1"/>
    <col min="2306" max="2306" width="22.42578125" style="153" customWidth="1"/>
    <col min="2307" max="2308" width="29.7109375" style="153" customWidth="1"/>
    <col min="2309" max="2560" width="9.140625" style="153"/>
    <col min="2561" max="2561" width="5.140625" style="153" bestFit="1" customWidth="1"/>
    <col min="2562" max="2562" width="22.42578125" style="153" customWidth="1"/>
    <col min="2563" max="2564" width="29.7109375" style="153" customWidth="1"/>
    <col min="2565" max="2816" width="9.140625" style="153"/>
    <col min="2817" max="2817" width="5.140625" style="153" bestFit="1" customWidth="1"/>
    <col min="2818" max="2818" width="22.42578125" style="153" customWidth="1"/>
    <col min="2819" max="2820" width="29.7109375" style="153" customWidth="1"/>
    <col min="2821" max="3072" width="9.140625" style="153"/>
    <col min="3073" max="3073" width="5.140625" style="153" bestFit="1" customWidth="1"/>
    <col min="3074" max="3074" width="22.42578125" style="153" customWidth="1"/>
    <col min="3075" max="3076" width="29.7109375" style="153" customWidth="1"/>
    <col min="3077" max="3328" width="9.140625" style="153"/>
    <col min="3329" max="3329" width="5.140625" style="153" bestFit="1" customWidth="1"/>
    <col min="3330" max="3330" width="22.42578125" style="153" customWidth="1"/>
    <col min="3331" max="3332" width="29.7109375" style="153" customWidth="1"/>
    <col min="3333" max="3584" width="9.140625" style="153"/>
    <col min="3585" max="3585" width="5.140625" style="153" bestFit="1" customWidth="1"/>
    <col min="3586" max="3586" width="22.42578125" style="153" customWidth="1"/>
    <col min="3587" max="3588" width="29.7109375" style="153" customWidth="1"/>
    <col min="3589" max="3840" width="9.140625" style="153"/>
    <col min="3841" max="3841" width="5.140625" style="153" bestFit="1" customWidth="1"/>
    <col min="3842" max="3842" width="22.42578125" style="153" customWidth="1"/>
    <col min="3843" max="3844" width="29.7109375" style="153" customWidth="1"/>
    <col min="3845" max="4096" width="9.140625" style="153"/>
    <col min="4097" max="4097" width="5.140625" style="153" bestFit="1" customWidth="1"/>
    <col min="4098" max="4098" width="22.42578125" style="153" customWidth="1"/>
    <col min="4099" max="4100" width="29.7109375" style="153" customWidth="1"/>
    <col min="4101" max="4352" width="9.140625" style="153"/>
    <col min="4353" max="4353" width="5.140625" style="153" bestFit="1" customWidth="1"/>
    <col min="4354" max="4354" width="22.42578125" style="153" customWidth="1"/>
    <col min="4355" max="4356" width="29.7109375" style="153" customWidth="1"/>
    <col min="4357" max="4608" width="9.140625" style="153"/>
    <col min="4609" max="4609" width="5.140625" style="153" bestFit="1" customWidth="1"/>
    <col min="4610" max="4610" width="22.42578125" style="153" customWidth="1"/>
    <col min="4611" max="4612" width="29.7109375" style="153" customWidth="1"/>
    <col min="4613" max="4864" width="9.140625" style="153"/>
    <col min="4865" max="4865" width="5.140625" style="153" bestFit="1" customWidth="1"/>
    <col min="4866" max="4866" width="22.42578125" style="153" customWidth="1"/>
    <col min="4867" max="4868" width="29.7109375" style="153" customWidth="1"/>
    <col min="4869" max="5120" width="9.140625" style="153"/>
    <col min="5121" max="5121" width="5.140625" style="153" bestFit="1" customWidth="1"/>
    <col min="5122" max="5122" width="22.42578125" style="153" customWidth="1"/>
    <col min="5123" max="5124" width="29.7109375" style="153" customWidth="1"/>
    <col min="5125" max="5376" width="9.140625" style="153"/>
    <col min="5377" max="5377" width="5.140625" style="153" bestFit="1" customWidth="1"/>
    <col min="5378" max="5378" width="22.42578125" style="153" customWidth="1"/>
    <col min="5379" max="5380" width="29.7109375" style="153" customWidth="1"/>
    <col min="5381" max="5632" width="9.140625" style="153"/>
    <col min="5633" max="5633" width="5.140625" style="153" bestFit="1" customWidth="1"/>
    <col min="5634" max="5634" width="22.42578125" style="153" customWidth="1"/>
    <col min="5635" max="5636" width="29.7109375" style="153" customWidth="1"/>
    <col min="5637" max="5888" width="9.140625" style="153"/>
    <col min="5889" max="5889" width="5.140625" style="153" bestFit="1" customWidth="1"/>
    <col min="5890" max="5890" width="22.42578125" style="153" customWidth="1"/>
    <col min="5891" max="5892" width="29.7109375" style="153" customWidth="1"/>
    <col min="5893" max="6144" width="9.140625" style="153"/>
    <col min="6145" max="6145" width="5.140625" style="153" bestFit="1" customWidth="1"/>
    <col min="6146" max="6146" width="22.42578125" style="153" customWidth="1"/>
    <col min="6147" max="6148" width="29.7109375" style="153" customWidth="1"/>
    <col min="6149" max="6400" width="9.140625" style="153"/>
    <col min="6401" max="6401" width="5.140625" style="153" bestFit="1" customWidth="1"/>
    <col min="6402" max="6402" width="22.42578125" style="153" customWidth="1"/>
    <col min="6403" max="6404" width="29.7109375" style="153" customWidth="1"/>
    <col min="6405" max="6656" width="9.140625" style="153"/>
    <col min="6657" max="6657" width="5.140625" style="153" bestFit="1" customWidth="1"/>
    <col min="6658" max="6658" width="22.42578125" style="153" customWidth="1"/>
    <col min="6659" max="6660" width="29.7109375" style="153" customWidth="1"/>
    <col min="6661" max="6912" width="9.140625" style="153"/>
    <col min="6913" max="6913" width="5.140625" style="153" bestFit="1" customWidth="1"/>
    <col min="6914" max="6914" width="22.42578125" style="153" customWidth="1"/>
    <col min="6915" max="6916" width="29.7109375" style="153" customWidth="1"/>
    <col min="6917" max="7168" width="9.140625" style="153"/>
    <col min="7169" max="7169" width="5.140625" style="153" bestFit="1" customWidth="1"/>
    <col min="7170" max="7170" width="22.42578125" style="153" customWidth="1"/>
    <col min="7171" max="7172" width="29.7109375" style="153" customWidth="1"/>
    <col min="7173" max="7424" width="9.140625" style="153"/>
    <col min="7425" max="7425" width="5.140625" style="153" bestFit="1" customWidth="1"/>
    <col min="7426" max="7426" width="22.42578125" style="153" customWidth="1"/>
    <col min="7427" max="7428" width="29.7109375" style="153" customWidth="1"/>
    <col min="7429" max="7680" width="9.140625" style="153"/>
    <col min="7681" max="7681" width="5.140625" style="153" bestFit="1" customWidth="1"/>
    <col min="7682" max="7682" width="22.42578125" style="153" customWidth="1"/>
    <col min="7683" max="7684" width="29.7109375" style="153" customWidth="1"/>
    <col min="7685" max="7936" width="9.140625" style="153"/>
    <col min="7937" max="7937" width="5.140625" style="153" bestFit="1" customWidth="1"/>
    <col min="7938" max="7938" width="22.42578125" style="153" customWidth="1"/>
    <col min="7939" max="7940" width="29.7109375" style="153" customWidth="1"/>
    <col min="7941" max="8192" width="9.140625" style="153"/>
    <col min="8193" max="8193" width="5.140625" style="153" bestFit="1" customWidth="1"/>
    <col min="8194" max="8194" width="22.42578125" style="153" customWidth="1"/>
    <col min="8195" max="8196" width="29.7109375" style="153" customWidth="1"/>
    <col min="8197" max="8448" width="9.140625" style="153"/>
    <col min="8449" max="8449" width="5.140625" style="153" bestFit="1" customWidth="1"/>
    <col min="8450" max="8450" width="22.42578125" style="153" customWidth="1"/>
    <col min="8451" max="8452" width="29.7109375" style="153" customWidth="1"/>
    <col min="8453" max="8704" width="9.140625" style="153"/>
    <col min="8705" max="8705" width="5.140625" style="153" bestFit="1" customWidth="1"/>
    <col min="8706" max="8706" width="22.42578125" style="153" customWidth="1"/>
    <col min="8707" max="8708" width="29.7109375" style="153" customWidth="1"/>
    <col min="8709" max="8960" width="9.140625" style="153"/>
    <col min="8961" max="8961" width="5.140625" style="153" bestFit="1" customWidth="1"/>
    <col min="8962" max="8962" width="22.42578125" style="153" customWidth="1"/>
    <col min="8963" max="8964" width="29.7109375" style="153" customWidth="1"/>
    <col min="8965" max="9216" width="9.140625" style="153"/>
    <col min="9217" max="9217" width="5.140625" style="153" bestFit="1" customWidth="1"/>
    <col min="9218" max="9218" width="22.42578125" style="153" customWidth="1"/>
    <col min="9219" max="9220" width="29.7109375" style="153" customWidth="1"/>
    <col min="9221" max="9472" width="9.140625" style="153"/>
    <col min="9473" max="9473" width="5.140625" style="153" bestFit="1" customWidth="1"/>
    <col min="9474" max="9474" width="22.42578125" style="153" customWidth="1"/>
    <col min="9475" max="9476" width="29.7109375" style="153" customWidth="1"/>
    <col min="9477" max="9728" width="9.140625" style="153"/>
    <col min="9729" max="9729" width="5.140625" style="153" bestFit="1" customWidth="1"/>
    <col min="9730" max="9730" width="22.42578125" style="153" customWidth="1"/>
    <col min="9731" max="9732" width="29.7109375" style="153" customWidth="1"/>
    <col min="9733" max="9984" width="9.140625" style="153"/>
    <col min="9985" max="9985" width="5.140625" style="153" bestFit="1" customWidth="1"/>
    <col min="9986" max="9986" width="22.42578125" style="153" customWidth="1"/>
    <col min="9987" max="9988" width="29.7109375" style="153" customWidth="1"/>
    <col min="9989" max="10240" width="9.140625" style="153"/>
    <col min="10241" max="10241" width="5.140625" style="153" bestFit="1" customWidth="1"/>
    <col min="10242" max="10242" width="22.42578125" style="153" customWidth="1"/>
    <col min="10243" max="10244" width="29.7109375" style="153" customWidth="1"/>
    <col min="10245" max="10496" width="9.140625" style="153"/>
    <col min="10497" max="10497" width="5.140625" style="153" bestFit="1" customWidth="1"/>
    <col min="10498" max="10498" width="22.42578125" style="153" customWidth="1"/>
    <col min="10499" max="10500" width="29.7109375" style="153" customWidth="1"/>
    <col min="10501" max="10752" width="9.140625" style="153"/>
    <col min="10753" max="10753" width="5.140625" style="153" bestFit="1" customWidth="1"/>
    <col min="10754" max="10754" width="22.42578125" style="153" customWidth="1"/>
    <col min="10755" max="10756" width="29.7109375" style="153" customWidth="1"/>
    <col min="10757" max="11008" width="9.140625" style="153"/>
    <col min="11009" max="11009" width="5.140625" style="153" bestFit="1" customWidth="1"/>
    <col min="11010" max="11010" width="22.42578125" style="153" customWidth="1"/>
    <col min="11011" max="11012" width="29.7109375" style="153" customWidth="1"/>
    <col min="11013" max="11264" width="9.140625" style="153"/>
    <col min="11265" max="11265" width="5.140625" style="153" bestFit="1" customWidth="1"/>
    <col min="11266" max="11266" width="22.42578125" style="153" customWidth="1"/>
    <col min="11267" max="11268" width="29.7109375" style="153" customWidth="1"/>
    <col min="11269" max="11520" width="9.140625" style="153"/>
    <col min="11521" max="11521" width="5.140625" style="153" bestFit="1" customWidth="1"/>
    <col min="11522" max="11522" width="22.42578125" style="153" customWidth="1"/>
    <col min="11523" max="11524" width="29.7109375" style="153" customWidth="1"/>
    <col min="11525" max="11776" width="9.140625" style="153"/>
    <col min="11777" max="11777" width="5.140625" style="153" bestFit="1" customWidth="1"/>
    <col min="11778" max="11778" width="22.42578125" style="153" customWidth="1"/>
    <col min="11779" max="11780" width="29.7109375" style="153" customWidth="1"/>
    <col min="11781" max="12032" width="9.140625" style="153"/>
    <col min="12033" max="12033" width="5.140625" style="153" bestFit="1" customWidth="1"/>
    <col min="12034" max="12034" width="22.42578125" style="153" customWidth="1"/>
    <col min="12035" max="12036" width="29.7109375" style="153" customWidth="1"/>
    <col min="12037" max="12288" width="9.140625" style="153"/>
    <col min="12289" max="12289" width="5.140625" style="153" bestFit="1" customWidth="1"/>
    <col min="12290" max="12290" width="22.42578125" style="153" customWidth="1"/>
    <col min="12291" max="12292" width="29.7109375" style="153" customWidth="1"/>
    <col min="12293" max="12544" width="9.140625" style="153"/>
    <col min="12545" max="12545" width="5.140625" style="153" bestFit="1" customWidth="1"/>
    <col min="12546" max="12546" width="22.42578125" style="153" customWidth="1"/>
    <col min="12547" max="12548" width="29.7109375" style="153" customWidth="1"/>
    <col min="12549" max="12800" width="9.140625" style="153"/>
    <col min="12801" max="12801" width="5.140625" style="153" bestFit="1" customWidth="1"/>
    <col min="12802" max="12802" width="22.42578125" style="153" customWidth="1"/>
    <col min="12803" max="12804" width="29.7109375" style="153" customWidth="1"/>
    <col min="12805" max="13056" width="9.140625" style="153"/>
    <col min="13057" max="13057" width="5.140625" style="153" bestFit="1" customWidth="1"/>
    <col min="13058" max="13058" width="22.42578125" style="153" customWidth="1"/>
    <col min="13059" max="13060" width="29.7109375" style="153" customWidth="1"/>
    <col min="13061" max="13312" width="9.140625" style="153"/>
    <col min="13313" max="13313" width="5.140625" style="153" bestFit="1" customWidth="1"/>
    <col min="13314" max="13314" width="22.42578125" style="153" customWidth="1"/>
    <col min="13315" max="13316" width="29.7109375" style="153" customWidth="1"/>
    <col min="13317" max="13568" width="9.140625" style="153"/>
    <col min="13569" max="13569" width="5.140625" style="153" bestFit="1" customWidth="1"/>
    <col min="13570" max="13570" width="22.42578125" style="153" customWidth="1"/>
    <col min="13571" max="13572" width="29.7109375" style="153" customWidth="1"/>
    <col min="13573" max="13824" width="9.140625" style="153"/>
    <col min="13825" max="13825" width="5.140625" style="153" bestFit="1" customWidth="1"/>
    <col min="13826" max="13826" width="22.42578125" style="153" customWidth="1"/>
    <col min="13827" max="13828" width="29.7109375" style="153" customWidth="1"/>
    <col min="13829" max="14080" width="9.140625" style="153"/>
    <col min="14081" max="14081" width="5.140625" style="153" bestFit="1" customWidth="1"/>
    <col min="14082" max="14082" width="22.42578125" style="153" customWidth="1"/>
    <col min="14083" max="14084" width="29.7109375" style="153" customWidth="1"/>
    <col min="14085" max="14336" width="9.140625" style="153"/>
    <col min="14337" max="14337" width="5.140625" style="153" bestFit="1" customWidth="1"/>
    <col min="14338" max="14338" width="22.42578125" style="153" customWidth="1"/>
    <col min="14339" max="14340" width="29.7109375" style="153" customWidth="1"/>
    <col min="14341" max="14592" width="9.140625" style="153"/>
    <col min="14593" max="14593" width="5.140625" style="153" bestFit="1" customWidth="1"/>
    <col min="14594" max="14594" width="22.42578125" style="153" customWidth="1"/>
    <col min="14595" max="14596" width="29.7109375" style="153" customWidth="1"/>
    <col min="14597" max="14848" width="9.140625" style="153"/>
    <col min="14849" max="14849" width="5.140625" style="153" bestFit="1" customWidth="1"/>
    <col min="14850" max="14850" width="22.42578125" style="153" customWidth="1"/>
    <col min="14851" max="14852" width="29.7109375" style="153" customWidth="1"/>
    <col min="14853" max="15104" width="9.140625" style="153"/>
    <col min="15105" max="15105" width="5.140625" style="153" bestFit="1" customWidth="1"/>
    <col min="15106" max="15106" width="22.42578125" style="153" customWidth="1"/>
    <col min="15107" max="15108" width="29.7109375" style="153" customWidth="1"/>
    <col min="15109" max="15360" width="9.140625" style="153"/>
    <col min="15361" max="15361" width="5.140625" style="153" bestFit="1" customWidth="1"/>
    <col min="15362" max="15362" width="22.42578125" style="153" customWidth="1"/>
    <col min="15363" max="15364" width="29.7109375" style="153" customWidth="1"/>
    <col min="15365" max="15616" width="9.140625" style="153"/>
    <col min="15617" max="15617" width="5.140625" style="153" bestFit="1" customWidth="1"/>
    <col min="15618" max="15618" width="22.42578125" style="153" customWidth="1"/>
    <col min="15619" max="15620" width="29.7109375" style="153" customWidth="1"/>
    <col min="15621" max="15872" width="9.140625" style="153"/>
    <col min="15873" max="15873" width="5.140625" style="153" bestFit="1" customWidth="1"/>
    <col min="15874" max="15874" width="22.42578125" style="153" customWidth="1"/>
    <col min="15875" max="15876" width="29.7109375" style="153" customWidth="1"/>
    <col min="15877" max="16128" width="9.140625" style="153"/>
    <col min="16129" max="16129" width="5.140625" style="153" bestFit="1" customWidth="1"/>
    <col min="16130" max="16130" width="22.42578125" style="153" customWidth="1"/>
    <col min="16131" max="16132" width="29.7109375" style="153" customWidth="1"/>
    <col min="16133" max="16384" width="9.140625" style="153"/>
  </cols>
  <sheetData>
    <row r="1" spans="1:10" ht="20.100000000000001" customHeight="1" x14ac:dyDescent="0.2">
      <c r="A1" s="301" t="s">
        <v>12</v>
      </c>
      <c r="B1" s="301"/>
    </row>
    <row r="2" spans="1:10" ht="30" customHeight="1" x14ac:dyDescent="0.2">
      <c r="A2" s="307" t="s">
        <v>93</v>
      </c>
      <c r="B2" s="307"/>
      <c r="C2" s="307"/>
      <c r="D2" s="307"/>
    </row>
    <row r="3" spans="1:10" ht="24.95" customHeight="1" x14ac:dyDescent="0.2">
      <c r="A3" s="302"/>
      <c r="B3" s="302"/>
      <c r="C3" s="302"/>
    </row>
    <row r="4" spans="1:10" ht="15" x14ac:dyDescent="0.25">
      <c r="A4" s="303" t="s">
        <v>13</v>
      </c>
      <c r="B4" s="303"/>
      <c r="C4" s="303"/>
      <c r="D4" s="303"/>
      <c r="E4" s="154"/>
      <c r="F4" s="154"/>
      <c r="G4" s="154"/>
      <c r="H4" s="154"/>
      <c r="I4" s="154"/>
      <c r="J4" s="154"/>
    </row>
    <row r="6" spans="1:10" s="155" customFormat="1" ht="15" customHeight="1" x14ac:dyDescent="0.25">
      <c r="A6" s="300" t="s">
        <v>1</v>
      </c>
      <c r="B6" s="300"/>
      <c r="C6" s="304"/>
      <c r="D6" s="304"/>
      <c r="F6" s="156"/>
    </row>
    <row r="7" spans="1:10" s="155" customFormat="1" ht="15" customHeight="1" x14ac:dyDescent="0.25">
      <c r="A7" s="300" t="s">
        <v>2</v>
      </c>
      <c r="B7" s="300"/>
      <c r="C7" s="305"/>
      <c r="D7" s="305"/>
    </row>
    <row r="8" spans="1:10" s="155" customFormat="1" ht="15" customHeight="1" x14ac:dyDescent="0.25">
      <c r="A8" s="300" t="s">
        <v>3</v>
      </c>
      <c r="B8" s="300"/>
      <c r="C8" s="308"/>
      <c r="D8" s="308"/>
    </row>
    <row r="9" spans="1:10" s="155" customFormat="1" ht="15" customHeight="1" x14ac:dyDescent="0.25">
      <c r="A9" s="300" t="s">
        <v>4</v>
      </c>
      <c r="B9" s="300"/>
      <c r="C9" s="308"/>
      <c r="D9" s="308"/>
    </row>
    <row r="10" spans="1:10" x14ac:dyDescent="0.2">
      <c r="A10" s="157"/>
      <c r="B10" s="157"/>
      <c r="C10" s="157"/>
    </row>
    <row r="11" spans="1:10" x14ac:dyDescent="0.2">
      <c r="A11" s="306" t="s">
        <v>14</v>
      </c>
      <c r="B11" s="306"/>
      <c r="C11" s="306"/>
      <c r="D11" s="154"/>
      <c r="E11" s="154"/>
      <c r="F11" s="154"/>
      <c r="G11" s="154"/>
      <c r="H11" s="154"/>
      <c r="I11" s="154"/>
      <c r="J11" s="154"/>
    </row>
    <row r="12" spans="1:10" s="155" customFormat="1" ht="15" customHeight="1" x14ac:dyDescent="0.25">
      <c r="A12" s="300" t="s">
        <v>5</v>
      </c>
      <c r="B12" s="300"/>
      <c r="C12" s="309"/>
      <c r="D12" s="309"/>
    </row>
    <row r="13" spans="1:10" s="155" customFormat="1" ht="15" customHeight="1" x14ac:dyDescent="0.25">
      <c r="A13" s="300" t="s">
        <v>6</v>
      </c>
      <c r="B13" s="300"/>
      <c r="C13" s="312"/>
      <c r="D13" s="312"/>
    </row>
    <row r="14" spans="1:10" s="155" customFormat="1" ht="15" customHeight="1" x14ac:dyDescent="0.25">
      <c r="A14" s="300" t="s">
        <v>7</v>
      </c>
      <c r="B14" s="300"/>
      <c r="C14" s="313"/>
      <c r="D14" s="313"/>
    </row>
    <row r="15" spans="1:10" x14ac:dyDescent="0.2">
      <c r="A15" s="157"/>
      <c r="B15" s="157"/>
      <c r="C15" s="157"/>
    </row>
    <row r="16" spans="1:10" x14ac:dyDescent="0.2">
      <c r="A16" s="306" t="s">
        <v>15</v>
      </c>
      <c r="B16" s="306"/>
      <c r="C16" s="306"/>
      <c r="D16" s="154"/>
      <c r="E16" s="154"/>
      <c r="F16" s="154"/>
      <c r="G16" s="154"/>
      <c r="H16" s="154"/>
      <c r="I16" s="154"/>
      <c r="J16" s="154"/>
    </row>
    <row r="17" spans="1:5" s="155" customFormat="1" ht="15" customHeight="1" x14ac:dyDescent="0.25">
      <c r="A17" s="300" t="s">
        <v>5</v>
      </c>
      <c r="B17" s="300"/>
      <c r="C17" s="309"/>
      <c r="D17" s="309"/>
    </row>
    <row r="18" spans="1:5" s="155" customFormat="1" ht="15" customHeight="1" x14ac:dyDescent="0.25">
      <c r="A18" s="300" t="s">
        <v>16</v>
      </c>
      <c r="B18" s="300"/>
      <c r="C18" s="312"/>
      <c r="D18" s="312"/>
    </row>
    <row r="19" spans="1:5" s="155" customFormat="1" ht="15" customHeight="1" x14ac:dyDescent="0.25">
      <c r="A19" s="300" t="s">
        <v>7</v>
      </c>
      <c r="B19" s="300"/>
      <c r="C19" s="313"/>
      <c r="D19" s="313"/>
    </row>
    <row r="20" spans="1:5" x14ac:dyDescent="0.2">
      <c r="B20" s="301"/>
      <c r="C20" s="301"/>
    </row>
    <row r="21" spans="1:5" s="158" customFormat="1" ht="15" customHeight="1" x14ac:dyDescent="0.2"/>
    <row r="22" spans="1:5" s="158" customFormat="1" ht="15" customHeight="1" x14ac:dyDescent="0.2"/>
    <row r="23" spans="1:5" s="155" customFormat="1" x14ac:dyDescent="0.25">
      <c r="A23" s="155" t="s">
        <v>8</v>
      </c>
      <c r="B23" s="159"/>
      <c r="C23" s="160"/>
    </row>
    <row r="24" spans="1:5" s="155" customFormat="1" x14ac:dyDescent="0.25">
      <c r="A24" s="155" t="s">
        <v>17</v>
      </c>
      <c r="B24" s="161"/>
      <c r="C24" s="160"/>
    </row>
    <row r="27" spans="1:5" ht="21.75" customHeight="1" x14ac:dyDescent="0.2">
      <c r="C27" s="150" t="s">
        <v>332</v>
      </c>
      <c r="D27" s="151"/>
    </row>
    <row r="28" spans="1:5" ht="45" customHeight="1" x14ac:dyDescent="0.2">
      <c r="D28" s="162" t="s">
        <v>89</v>
      </c>
    </row>
    <row r="30" spans="1:5" x14ac:dyDescent="0.2">
      <c r="A30" s="310" t="s">
        <v>10</v>
      </c>
      <c r="B30" s="310"/>
      <c r="C30" s="21"/>
    </row>
    <row r="31" spans="1:5" s="158" customFormat="1" ht="12" customHeight="1" x14ac:dyDescent="0.2">
      <c r="A31" s="163"/>
      <c r="B31" s="311" t="s">
        <v>11</v>
      </c>
      <c r="C31" s="311"/>
      <c r="D31" s="164"/>
      <c r="E31" s="165"/>
    </row>
    <row r="32" spans="1:5" x14ac:dyDescent="0.2">
      <c r="A32" s="21"/>
      <c r="B32" s="21"/>
      <c r="C32" s="21"/>
    </row>
    <row r="98" spans="4:4" x14ac:dyDescent="0.2">
      <c r="D98" s="153" t="str">
        <f>IF('Príloha č. 1'!C8="","",'Príloha č. 1'!C8:D8)</f>
        <v/>
      </c>
    </row>
  </sheetData>
  <sheetProtection formatCells="0" formatColumns="0" formatRows="0" insertColumns="0" insertRows="0" insertHyperlinks="0" deleteColumns="0" deleteRows="0" selectLockedCells="1" sort="0" autoFilter="0" pivotTables="0"/>
  <mergeCells count="29">
    <mergeCell ref="B20:C20"/>
    <mergeCell ref="A30:B30"/>
    <mergeCell ref="B31:C31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</mergeCells>
  <conditionalFormatting sqref="A31:B31">
    <cfRule type="containsBlanks" dxfId="62" priority="7">
      <formula>LEN(TRIM(A31))=0</formula>
    </cfRule>
  </conditionalFormatting>
  <conditionalFormatting sqref="B23:B24">
    <cfRule type="containsBlanks" dxfId="61" priority="5">
      <formula>LEN(TRIM(B23))=0</formula>
    </cfRule>
  </conditionalFormatting>
  <conditionalFormatting sqref="C6:D9">
    <cfRule type="containsBlanks" dxfId="60" priority="8">
      <formula>LEN(TRIM(C6))=0</formula>
    </cfRule>
  </conditionalFormatting>
  <conditionalFormatting sqref="C12:D14">
    <cfRule type="containsBlanks" dxfId="59" priority="10">
      <formula>LEN(TRIM(C12))=0</formula>
    </cfRule>
  </conditionalFormatting>
  <conditionalFormatting sqref="C17:D19">
    <cfRule type="containsBlanks" dxfId="58" priority="9">
      <formula>LEN(TRIM(C17))=0</formula>
    </cfRule>
  </conditionalFormatting>
  <conditionalFormatting sqref="D27">
    <cfRule type="containsBlanks" dxfId="57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9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" style="75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48" t="s">
        <v>12</v>
      </c>
      <c r="B1" s="348"/>
    </row>
    <row r="2" spans="1:23" ht="37.5" customHeight="1" x14ac:dyDescent="0.2">
      <c r="A2" s="349" t="str">
        <f>'Príloha č. 1'!A2:B2</f>
        <v>Cievne protézy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</row>
    <row r="3" spans="1:23" s="2" customFormat="1" ht="42" customHeight="1" x14ac:dyDescent="0.25">
      <c r="A3" s="350" t="s">
        <v>43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23" ht="41.25" customHeight="1" thickBot="1" x14ac:dyDescent="0.25">
      <c r="A4" s="372" t="s">
        <v>310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M4" s="131"/>
      <c r="N4" s="131"/>
      <c r="Q4" s="131"/>
      <c r="R4" s="131"/>
      <c r="W4" s="131"/>
    </row>
    <row r="5" spans="1:23" s="3" customFormat="1" ht="26.25" customHeight="1" x14ac:dyDescent="0.25">
      <c r="A5" s="373" t="s">
        <v>39</v>
      </c>
      <c r="B5" s="375" t="s">
        <v>67</v>
      </c>
      <c r="C5" s="377" t="s">
        <v>40</v>
      </c>
      <c r="D5" s="379" t="s">
        <v>308</v>
      </c>
      <c r="E5" s="381" t="s">
        <v>58</v>
      </c>
      <c r="F5" s="382"/>
      <c r="G5" s="382"/>
      <c r="H5" s="382"/>
      <c r="I5" s="383" t="s">
        <v>64</v>
      </c>
      <c r="J5" s="384"/>
      <c r="K5" s="385"/>
    </row>
    <row r="6" spans="1:23" s="3" customFormat="1" ht="38.25" customHeight="1" x14ac:dyDescent="0.25">
      <c r="A6" s="374"/>
      <c r="B6" s="376"/>
      <c r="C6" s="378"/>
      <c r="D6" s="380"/>
      <c r="E6" s="78" t="s">
        <v>41</v>
      </c>
      <c r="F6" s="78" t="s">
        <v>60</v>
      </c>
      <c r="G6" s="79" t="s">
        <v>63</v>
      </c>
      <c r="H6" s="80" t="s">
        <v>42</v>
      </c>
      <c r="I6" s="81" t="s">
        <v>41</v>
      </c>
      <c r="J6" s="78" t="s">
        <v>63</v>
      </c>
      <c r="K6" s="82" t="s">
        <v>42</v>
      </c>
    </row>
    <row r="7" spans="1:23" s="9" customFormat="1" ht="12" customHeight="1" x14ac:dyDescent="0.25">
      <c r="A7" s="28" t="s">
        <v>26</v>
      </c>
      <c r="B7" s="6" t="s">
        <v>27</v>
      </c>
      <c r="C7" s="7" t="s">
        <v>28</v>
      </c>
      <c r="D7" s="8" t="s">
        <v>29</v>
      </c>
      <c r="E7" s="31" t="s">
        <v>30</v>
      </c>
      <c r="F7" s="52" t="s">
        <v>31</v>
      </c>
      <c r="G7" s="32" t="s">
        <v>32</v>
      </c>
      <c r="H7" s="34" t="s">
        <v>33</v>
      </c>
      <c r="I7" s="35" t="s">
        <v>34</v>
      </c>
      <c r="J7" s="53" t="s">
        <v>35</v>
      </c>
      <c r="K7" s="33" t="s">
        <v>50</v>
      </c>
    </row>
    <row r="8" spans="1:23" s="11" customFormat="1" ht="30" customHeight="1" x14ac:dyDescent="0.25">
      <c r="A8" s="29" t="s">
        <v>26</v>
      </c>
      <c r="B8" s="202" t="s">
        <v>311</v>
      </c>
      <c r="C8" s="10" t="s">
        <v>38</v>
      </c>
      <c r="D8" s="76">
        <v>108</v>
      </c>
      <c r="E8" s="88"/>
      <c r="F8" s="105"/>
      <c r="G8" s="86">
        <f>E8*F8</f>
        <v>0</v>
      </c>
      <c r="H8" s="91">
        <f>E8+G8</f>
        <v>0</v>
      </c>
      <c r="I8" s="102">
        <f>D8*E8</f>
        <v>0</v>
      </c>
      <c r="J8" s="92">
        <f>F8*I8</f>
        <v>0</v>
      </c>
      <c r="K8" s="89">
        <f>I8+J8</f>
        <v>0</v>
      </c>
    </row>
    <row r="9" spans="1:23" s="11" customFormat="1" ht="30" customHeight="1" x14ac:dyDescent="0.25">
      <c r="A9" s="29" t="s">
        <v>27</v>
      </c>
      <c r="B9" s="202" t="s">
        <v>312</v>
      </c>
      <c r="C9" s="10" t="s">
        <v>38</v>
      </c>
      <c r="D9" s="76">
        <v>88</v>
      </c>
      <c r="E9" s="93"/>
      <c r="F9" s="103"/>
      <c r="G9" s="94">
        <f>E9*F9</f>
        <v>0</v>
      </c>
      <c r="H9" s="95">
        <f>E9+G9</f>
        <v>0</v>
      </c>
      <c r="I9" s="88">
        <f t="shared" ref="I9:I10" si="0">D9*E9</f>
        <v>0</v>
      </c>
      <c r="J9" s="92">
        <f t="shared" ref="J9:J10" si="1">F9*I9</f>
        <v>0</v>
      </c>
      <c r="K9" s="89">
        <f>I9+J9</f>
        <v>0</v>
      </c>
    </row>
    <row r="10" spans="1:23" s="11" customFormat="1" ht="33" customHeight="1" thickBot="1" x14ac:dyDescent="0.3">
      <c r="A10" s="29" t="s">
        <v>28</v>
      </c>
      <c r="B10" s="202" t="s">
        <v>313</v>
      </c>
      <c r="C10" s="10" t="s">
        <v>38</v>
      </c>
      <c r="D10" s="76">
        <v>20</v>
      </c>
      <c r="E10" s="87"/>
      <c r="F10" s="104"/>
      <c r="G10" s="55">
        <f>E10*F10</f>
        <v>0</v>
      </c>
      <c r="H10" s="50">
        <f>E10+G10</f>
        <v>0</v>
      </c>
      <c r="I10" s="119">
        <f t="shared" si="0"/>
        <v>0</v>
      </c>
      <c r="J10" s="92">
        <f t="shared" si="1"/>
        <v>0</v>
      </c>
      <c r="K10" s="122">
        <f>I10+J10</f>
        <v>0</v>
      </c>
    </row>
    <row r="11" spans="1:23" s="30" customFormat="1" ht="22.5" customHeight="1" thickBot="1" x14ac:dyDescent="0.3">
      <c r="A11" s="56"/>
      <c r="B11" s="56"/>
      <c r="C11" s="56"/>
      <c r="D11" s="74"/>
      <c r="E11" s="386" t="s">
        <v>59</v>
      </c>
      <c r="F11" s="386"/>
      <c r="G11" s="386"/>
      <c r="H11" s="386"/>
      <c r="I11" s="118">
        <f>SUM(I8:I10)</f>
        <v>0</v>
      </c>
      <c r="J11" s="56"/>
      <c r="K11" s="121">
        <f>SUM(K8:K10)</f>
        <v>0</v>
      </c>
    </row>
    <row r="12" spans="1:23" s="18" customFormat="1" ht="11.25" customHeight="1" x14ac:dyDescent="0.2">
      <c r="A12" s="12"/>
      <c r="B12" s="13"/>
      <c r="C12" s="14"/>
      <c r="D12" s="15"/>
      <c r="E12" s="203"/>
      <c r="F12" s="203"/>
      <c r="G12" s="16"/>
      <c r="H12" s="16"/>
      <c r="I12" s="203"/>
      <c r="J12" s="203"/>
      <c r="K12" s="17"/>
    </row>
    <row r="13" spans="1:23" s="146" customFormat="1" ht="19.5" customHeight="1" x14ac:dyDescent="0.25">
      <c r="A13" s="358" t="s">
        <v>37</v>
      </c>
      <c r="B13" s="358"/>
      <c r="C13" s="358"/>
      <c r="D13" s="358"/>
      <c r="E13" s="358"/>
      <c r="F13" s="358"/>
      <c r="G13" s="358"/>
    </row>
    <row r="14" spans="1:23" s="146" customFormat="1" ht="9" customHeight="1" x14ac:dyDescent="0.25">
      <c r="A14" s="204"/>
      <c r="B14" s="204"/>
      <c r="C14" s="204"/>
      <c r="D14" s="205"/>
      <c r="E14" s="204"/>
      <c r="F14" s="204"/>
      <c r="G14" s="204"/>
    </row>
    <row r="15" spans="1:23" s="19" customFormat="1" ht="15.75" customHeight="1" x14ac:dyDescent="0.25">
      <c r="A15" s="359" t="s">
        <v>1</v>
      </c>
      <c r="B15" s="359"/>
      <c r="C15" s="370" t="str">
        <f>IF('Príloha č. 1'!$C$6="","",'Príloha č. 1'!$C$6)</f>
        <v/>
      </c>
      <c r="D15" s="370"/>
      <c r="E15" s="370"/>
      <c r="F15" s="370"/>
      <c r="G15" s="370"/>
    </row>
    <row r="16" spans="1:23" s="19" customFormat="1" ht="15.75" customHeight="1" x14ac:dyDescent="0.25">
      <c r="A16" s="361" t="s">
        <v>2</v>
      </c>
      <c r="B16" s="361"/>
      <c r="C16" s="361" t="str">
        <f>IF('Príloha č. 1'!$C$7="","",'Príloha č. 1'!$C$7)</f>
        <v/>
      </c>
      <c r="D16" s="361"/>
      <c r="E16" s="361"/>
      <c r="F16" s="361"/>
      <c r="G16" s="361"/>
    </row>
    <row r="17" spans="1:14" s="19" customFormat="1" ht="15.75" customHeight="1" x14ac:dyDescent="0.25">
      <c r="A17" s="361" t="s">
        <v>3</v>
      </c>
      <c r="B17" s="361"/>
      <c r="C17" s="366" t="str">
        <f>IF('Príloha č. 1'!C8:D8="","",'Príloha č. 1'!C8:D8)</f>
        <v/>
      </c>
      <c r="D17" s="366"/>
      <c r="E17" s="366"/>
      <c r="F17" s="366"/>
      <c r="G17" s="366"/>
    </row>
    <row r="18" spans="1:14" s="19" customFormat="1" ht="15.75" customHeight="1" x14ac:dyDescent="0.25">
      <c r="A18" s="361" t="s">
        <v>4</v>
      </c>
      <c r="B18" s="361"/>
      <c r="C18" s="366" t="str">
        <f>IF('Príloha č. 1'!C9:D9="","",'Príloha č. 1'!C9:D9)</f>
        <v/>
      </c>
      <c r="D18" s="366"/>
      <c r="E18" s="366"/>
      <c r="F18" s="366"/>
      <c r="G18" s="366"/>
    </row>
    <row r="21" spans="1:14" ht="15.75" customHeight="1" x14ac:dyDescent="0.2">
      <c r="A21" s="1" t="s">
        <v>8</v>
      </c>
      <c r="B21" s="152" t="str">
        <f>IF('Príloha č. 1'!B23:B23="","",'Príloha č. 1'!B23:B23)</f>
        <v/>
      </c>
    </row>
    <row r="22" spans="1:14" ht="15.75" customHeight="1" x14ac:dyDescent="0.2">
      <c r="A22" s="1" t="s">
        <v>9</v>
      </c>
      <c r="B22" s="149" t="str">
        <f>IF('Príloha č. 1'!B24:B24="","",'Príloha č. 1'!B24:B24)</f>
        <v/>
      </c>
    </row>
    <row r="23" spans="1:14" ht="12.75" customHeight="1" x14ac:dyDescent="0.2">
      <c r="J23" s="51"/>
      <c r="K23" s="51"/>
    </row>
    <row r="24" spans="1:14" ht="20.25" customHeight="1" x14ac:dyDescent="0.2">
      <c r="E24" s="150" t="s">
        <v>332</v>
      </c>
      <c r="F24" s="371" t="str">
        <f>IF('Príloha č. 1'!D27="","",'Príloha č. 1'!D27)</f>
        <v/>
      </c>
      <c r="G24" s="371"/>
      <c r="H24" s="371"/>
      <c r="I24" s="51"/>
      <c r="J24" s="51"/>
      <c r="K24" s="51"/>
    </row>
    <row r="25" spans="1:14" ht="33.75" customHeight="1" x14ac:dyDescent="0.2">
      <c r="F25" s="367" t="s">
        <v>89</v>
      </c>
      <c r="G25" s="367"/>
      <c r="H25" s="367"/>
      <c r="I25" s="368"/>
      <c r="J25" s="368"/>
      <c r="K25" s="368"/>
    </row>
    <row r="26" spans="1:14" s="21" customFormat="1" ht="11.25" x14ac:dyDescent="0.2">
      <c r="A26" s="310" t="s">
        <v>10</v>
      </c>
      <c r="B26" s="310"/>
      <c r="D26" s="77"/>
    </row>
    <row r="27" spans="1:14" s="26" customFormat="1" ht="15" customHeight="1" x14ac:dyDescent="0.2">
      <c r="A27" s="22"/>
      <c r="B27" s="23" t="s">
        <v>11</v>
      </c>
      <c r="C27" s="24"/>
      <c r="D27" s="25"/>
    </row>
    <row r="28" spans="1:14" ht="13.5" thickBot="1" x14ac:dyDescent="0.25">
      <c r="B28" s="23"/>
    </row>
    <row r="29" spans="1:14" s="206" customFormat="1" ht="15" customHeight="1" thickBot="1" x14ac:dyDescent="0.3">
      <c r="A29" s="110"/>
      <c r="B29" s="117" t="s">
        <v>329</v>
      </c>
      <c r="C29" s="111"/>
      <c r="D29" s="111"/>
      <c r="E29" s="112"/>
      <c r="F29" s="112"/>
      <c r="G29" s="112"/>
      <c r="H29" s="113"/>
      <c r="I29" s="114"/>
      <c r="J29" s="115"/>
      <c r="K29" s="116"/>
      <c r="L29" s="116"/>
      <c r="M29" s="116"/>
      <c r="N29" s="116"/>
    </row>
  </sheetData>
  <mergeCells count="24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5:K25"/>
    <mergeCell ref="E11:H11"/>
    <mergeCell ref="A13:G13"/>
    <mergeCell ref="A15:B15"/>
    <mergeCell ref="C15:G15"/>
    <mergeCell ref="A16:B16"/>
    <mergeCell ref="C16:G16"/>
    <mergeCell ref="F24:H24"/>
    <mergeCell ref="A26:B26"/>
    <mergeCell ref="A17:B17"/>
    <mergeCell ref="C17:G17"/>
    <mergeCell ref="A18:B18"/>
    <mergeCell ref="C18:G18"/>
    <mergeCell ref="F25:H25"/>
  </mergeCells>
  <conditionalFormatting sqref="I12:J12">
    <cfRule type="cellIs" dxfId="28" priority="5" operator="greaterThan">
      <formula>2560820</formula>
    </cfRule>
  </conditionalFormatting>
  <conditionalFormatting sqref="B21:B22 C15:G18">
    <cfRule type="containsBlanks" dxfId="27" priority="6">
      <formula>LEN(TRIM(B15))=0</formula>
    </cfRule>
  </conditionalFormatting>
  <conditionalFormatting sqref="E12:F12">
    <cfRule type="cellIs" dxfId="26" priority="3" operator="greaterThan">
      <formula>2560820</formula>
    </cfRule>
  </conditionalFormatting>
  <conditionalFormatting sqref="F24:H24">
    <cfRule type="containsBlanks" dxfId="25" priority="1">
      <formula>LEN(TRIM(F24))=0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8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" style="75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48" t="s">
        <v>12</v>
      </c>
      <c r="B1" s="348"/>
    </row>
    <row r="2" spans="1:23" ht="37.5" customHeight="1" x14ac:dyDescent="0.2">
      <c r="A2" s="349" t="str">
        <f>'Príloha č. 1'!A2:B2</f>
        <v>Cievne protézy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</row>
    <row r="3" spans="1:23" s="2" customFormat="1" ht="42" customHeight="1" x14ac:dyDescent="0.25">
      <c r="A3" s="350" t="s">
        <v>43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23" ht="41.25" customHeight="1" thickBot="1" x14ac:dyDescent="0.25">
      <c r="A4" s="372" t="s">
        <v>202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M4" s="131"/>
      <c r="N4" s="131"/>
      <c r="Q4" s="131"/>
      <c r="R4" s="131"/>
      <c r="W4" s="131"/>
    </row>
    <row r="5" spans="1:23" s="3" customFormat="1" ht="26.25" customHeight="1" x14ac:dyDescent="0.25">
      <c r="A5" s="373" t="s">
        <v>39</v>
      </c>
      <c r="B5" s="375" t="s">
        <v>67</v>
      </c>
      <c r="C5" s="377" t="s">
        <v>40</v>
      </c>
      <c r="D5" s="379" t="s">
        <v>308</v>
      </c>
      <c r="E5" s="381" t="s">
        <v>58</v>
      </c>
      <c r="F5" s="382"/>
      <c r="G5" s="382"/>
      <c r="H5" s="382"/>
      <c r="I5" s="383" t="s">
        <v>64</v>
      </c>
      <c r="J5" s="384"/>
      <c r="K5" s="385"/>
    </row>
    <row r="6" spans="1:23" s="3" customFormat="1" ht="38.25" customHeight="1" x14ac:dyDescent="0.25">
      <c r="A6" s="374"/>
      <c r="B6" s="376"/>
      <c r="C6" s="378"/>
      <c r="D6" s="380"/>
      <c r="E6" s="78" t="s">
        <v>41</v>
      </c>
      <c r="F6" s="78" t="s">
        <v>60</v>
      </c>
      <c r="G6" s="79" t="s">
        <v>63</v>
      </c>
      <c r="H6" s="80" t="s">
        <v>42</v>
      </c>
      <c r="I6" s="81" t="s">
        <v>41</v>
      </c>
      <c r="J6" s="78" t="s">
        <v>63</v>
      </c>
      <c r="K6" s="82" t="s">
        <v>42</v>
      </c>
    </row>
    <row r="7" spans="1:23" s="9" customFormat="1" ht="12" customHeight="1" x14ac:dyDescent="0.25">
      <c r="A7" s="28" t="s">
        <v>26</v>
      </c>
      <c r="B7" s="6" t="s">
        <v>27</v>
      </c>
      <c r="C7" s="7" t="s">
        <v>28</v>
      </c>
      <c r="D7" s="8" t="s">
        <v>29</v>
      </c>
      <c r="E7" s="31" t="s">
        <v>30</v>
      </c>
      <c r="F7" s="52" t="s">
        <v>31</v>
      </c>
      <c r="G7" s="32" t="s">
        <v>32</v>
      </c>
      <c r="H7" s="34" t="s">
        <v>33</v>
      </c>
      <c r="I7" s="35" t="s">
        <v>34</v>
      </c>
      <c r="J7" s="53" t="s">
        <v>35</v>
      </c>
      <c r="K7" s="33" t="s">
        <v>50</v>
      </c>
    </row>
    <row r="8" spans="1:23" s="11" customFormat="1" ht="33" customHeight="1" x14ac:dyDescent="0.25">
      <c r="A8" s="99" t="s">
        <v>26</v>
      </c>
      <c r="B8" s="207" t="s">
        <v>314</v>
      </c>
      <c r="C8" s="100" t="s">
        <v>38</v>
      </c>
      <c r="D8" s="90">
        <v>40</v>
      </c>
      <c r="E8" s="88"/>
      <c r="F8" s="105"/>
      <c r="G8" s="86">
        <f>E8*F8</f>
        <v>0</v>
      </c>
      <c r="H8" s="91">
        <f>E8+G8</f>
        <v>0</v>
      </c>
      <c r="I8" s="102">
        <f>D8*E8</f>
        <v>0</v>
      </c>
      <c r="J8" s="92">
        <f>F8*I8</f>
        <v>0</v>
      </c>
      <c r="K8" s="89">
        <f>I8+J8</f>
        <v>0</v>
      </c>
    </row>
    <row r="9" spans="1:23" s="11" customFormat="1" ht="31.5" customHeight="1" thickBot="1" x14ac:dyDescent="0.3">
      <c r="A9" s="96" t="s">
        <v>27</v>
      </c>
      <c r="B9" s="208" t="s">
        <v>315</v>
      </c>
      <c r="C9" s="97" t="s">
        <v>38</v>
      </c>
      <c r="D9" s="106">
        <v>64</v>
      </c>
      <c r="E9" s="87"/>
      <c r="F9" s="54"/>
      <c r="G9" s="55">
        <f>E9*F9</f>
        <v>0</v>
      </c>
      <c r="H9" s="50">
        <f>E9+G9</f>
        <v>0</v>
      </c>
      <c r="I9" s="119">
        <f>D9*E9</f>
        <v>0</v>
      </c>
      <c r="J9" s="92">
        <f>F9*I9</f>
        <v>0</v>
      </c>
      <c r="K9" s="120">
        <f>I9+J9</f>
        <v>0</v>
      </c>
    </row>
    <row r="10" spans="1:23" s="30" customFormat="1" ht="22.5" customHeight="1" thickBot="1" x14ac:dyDescent="0.3">
      <c r="A10" s="56"/>
      <c r="B10" s="56"/>
      <c r="C10" s="56"/>
      <c r="D10" s="74"/>
      <c r="E10" s="386" t="s">
        <v>65</v>
      </c>
      <c r="F10" s="386"/>
      <c r="G10" s="386"/>
      <c r="H10" s="386"/>
      <c r="I10" s="118">
        <f>SUM(I8:I8)</f>
        <v>0</v>
      </c>
      <c r="J10" s="56"/>
      <c r="K10" s="121">
        <f>SUM(K8:K8)</f>
        <v>0</v>
      </c>
    </row>
    <row r="11" spans="1:23" s="18" customFormat="1" ht="11.25" customHeight="1" x14ac:dyDescent="0.2">
      <c r="A11" s="12"/>
      <c r="B11" s="13"/>
      <c r="C11" s="14"/>
      <c r="D11" s="15"/>
      <c r="E11" s="203"/>
      <c r="F11" s="203"/>
      <c r="G11" s="16"/>
      <c r="H11" s="16"/>
      <c r="I11" s="203"/>
      <c r="J11" s="203"/>
      <c r="K11" s="17"/>
    </row>
    <row r="12" spans="1:23" s="146" customFormat="1" ht="19.5" customHeight="1" x14ac:dyDescent="0.25">
      <c r="A12" s="358" t="s">
        <v>37</v>
      </c>
      <c r="B12" s="358"/>
      <c r="C12" s="358"/>
      <c r="D12" s="358"/>
      <c r="E12" s="358"/>
      <c r="F12" s="358"/>
      <c r="G12" s="358"/>
    </row>
    <row r="13" spans="1:23" s="146" customFormat="1" ht="9" customHeight="1" x14ac:dyDescent="0.25">
      <c r="A13" s="204"/>
      <c r="B13" s="204"/>
      <c r="C13" s="204"/>
      <c r="D13" s="205"/>
      <c r="E13" s="204"/>
      <c r="F13" s="204"/>
      <c r="G13" s="204"/>
    </row>
    <row r="14" spans="1:23" s="19" customFormat="1" ht="15.75" customHeight="1" x14ac:dyDescent="0.25">
      <c r="A14" s="359" t="s">
        <v>1</v>
      </c>
      <c r="B14" s="359"/>
      <c r="C14" s="370" t="str">
        <f>IF('Príloha č. 1'!$C$6="","",'Príloha č. 1'!$C$6)</f>
        <v/>
      </c>
      <c r="D14" s="370"/>
      <c r="E14" s="370"/>
      <c r="F14" s="370"/>
      <c r="G14" s="370"/>
    </row>
    <row r="15" spans="1:23" s="19" customFormat="1" ht="15.75" customHeight="1" x14ac:dyDescent="0.25">
      <c r="A15" s="361" t="s">
        <v>2</v>
      </c>
      <c r="B15" s="361"/>
      <c r="C15" s="361" t="str">
        <f>IF('Príloha č. 1'!$C$7="","",'Príloha č. 1'!$C$7)</f>
        <v/>
      </c>
      <c r="D15" s="361"/>
      <c r="E15" s="361"/>
      <c r="F15" s="361"/>
      <c r="G15" s="361"/>
    </row>
    <row r="16" spans="1:23" s="19" customFormat="1" ht="15.75" customHeight="1" x14ac:dyDescent="0.25">
      <c r="A16" s="361" t="s">
        <v>3</v>
      </c>
      <c r="B16" s="361"/>
      <c r="C16" s="366" t="str">
        <f>IF('Príloha č. 1'!C8:D8="","",'Príloha č. 1'!C8:D8)</f>
        <v/>
      </c>
      <c r="D16" s="366"/>
      <c r="E16" s="366"/>
      <c r="F16" s="366"/>
      <c r="G16" s="366"/>
    </row>
    <row r="17" spans="1:17" s="19" customFormat="1" ht="15.75" customHeight="1" x14ac:dyDescent="0.25">
      <c r="A17" s="361" t="s">
        <v>4</v>
      </c>
      <c r="B17" s="361"/>
      <c r="C17" s="366" t="str">
        <f>IF('Príloha č. 1'!C9:D9="","",'Príloha č. 1'!C9:D9)</f>
        <v/>
      </c>
      <c r="D17" s="366"/>
      <c r="E17" s="366"/>
      <c r="F17" s="366"/>
      <c r="G17" s="366"/>
    </row>
    <row r="20" spans="1:17" ht="15.75" customHeight="1" x14ac:dyDescent="0.2">
      <c r="A20" s="1" t="s">
        <v>8</v>
      </c>
      <c r="B20" s="152" t="str">
        <f>IF('Príloha č. 1'!B23:B23="","",'Príloha č. 1'!B23:B23)</f>
        <v/>
      </c>
      <c r="Q20" s="51"/>
    </row>
    <row r="21" spans="1:17" ht="15.75" customHeight="1" x14ac:dyDescent="0.2">
      <c r="A21" s="1" t="s">
        <v>9</v>
      </c>
      <c r="B21" s="149" t="str">
        <f>IF('Príloha č. 1'!B24:B24="","",'Príloha č. 1'!B24:B24)</f>
        <v/>
      </c>
      <c r="Q21" s="51"/>
    </row>
    <row r="22" spans="1:17" ht="38.25" customHeight="1" x14ac:dyDescent="0.2">
      <c r="I22" s="51"/>
      <c r="J22" s="51"/>
      <c r="K22" s="51"/>
    </row>
    <row r="23" spans="1:17" ht="17.25" customHeight="1" x14ac:dyDescent="0.2">
      <c r="E23" s="150" t="s">
        <v>332</v>
      </c>
      <c r="F23" s="371" t="str">
        <f>IF('Príloha č. 1'!D27="","",'Príloha č. 1'!D27)</f>
        <v/>
      </c>
      <c r="G23" s="371"/>
      <c r="H23" s="371"/>
      <c r="I23" s="51"/>
      <c r="J23" s="51"/>
      <c r="K23" s="51"/>
    </row>
    <row r="24" spans="1:17" ht="33.75" customHeight="1" x14ac:dyDescent="0.2">
      <c r="F24" s="367" t="s">
        <v>89</v>
      </c>
      <c r="G24" s="367"/>
      <c r="H24" s="367"/>
      <c r="I24" s="368"/>
      <c r="J24" s="368"/>
      <c r="K24" s="368"/>
    </row>
    <row r="25" spans="1:17" s="21" customFormat="1" ht="11.25" x14ac:dyDescent="0.2">
      <c r="A25" s="310" t="s">
        <v>10</v>
      </c>
      <c r="B25" s="310"/>
      <c r="D25" s="77"/>
    </row>
    <row r="26" spans="1:17" s="26" customFormat="1" ht="15" customHeight="1" x14ac:dyDescent="0.2">
      <c r="A26" s="22"/>
      <c r="B26" s="23" t="s">
        <v>11</v>
      </c>
      <c r="C26" s="24"/>
      <c r="D26" s="25"/>
    </row>
    <row r="27" spans="1:17" ht="13.5" thickBot="1" x14ac:dyDescent="0.25">
      <c r="B27" s="23"/>
    </row>
    <row r="28" spans="1:17" s="206" customFormat="1" ht="15" customHeight="1" thickBot="1" x14ac:dyDescent="0.3">
      <c r="A28" s="110"/>
      <c r="B28" s="117" t="s">
        <v>329</v>
      </c>
      <c r="C28" s="111"/>
      <c r="D28" s="111"/>
      <c r="E28" s="112"/>
      <c r="F28" s="112"/>
      <c r="G28" s="112"/>
      <c r="H28" s="113"/>
      <c r="I28" s="114"/>
      <c r="J28" s="115"/>
      <c r="K28" s="116"/>
      <c r="L28" s="116"/>
      <c r="M28" s="116"/>
      <c r="N28" s="116"/>
    </row>
  </sheetData>
  <mergeCells count="24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4:K24"/>
    <mergeCell ref="E10:H10"/>
    <mergeCell ref="A12:G12"/>
    <mergeCell ref="A14:B14"/>
    <mergeCell ref="C14:G14"/>
    <mergeCell ref="A15:B15"/>
    <mergeCell ref="C15:G15"/>
    <mergeCell ref="F23:H23"/>
    <mergeCell ref="A25:B25"/>
    <mergeCell ref="A16:B16"/>
    <mergeCell ref="C16:G16"/>
    <mergeCell ref="A17:B17"/>
    <mergeCell ref="C17:G17"/>
    <mergeCell ref="F24:H24"/>
  </mergeCells>
  <conditionalFormatting sqref="I11:J11">
    <cfRule type="cellIs" dxfId="24" priority="5" operator="greaterThan">
      <formula>2560820</formula>
    </cfRule>
  </conditionalFormatting>
  <conditionalFormatting sqref="B20:B21 C14:G17">
    <cfRule type="containsBlanks" dxfId="23" priority="6">
      <formula>LEN(TRIM(B14))=0</formula>
    </cfRule>
  </conditionalFormatting>
  <conditionalFormatting sqref="E11:F11">
    <cfRule type="cellIs" dxfId="22" priority="3" operator="greaterThan">
      <formula>2560820</formula>
    </cfRule>
  </conditionalFormatting>
  <conditionalFormatting sqref="F23:H23">
    <cfRule type="containsBlanks" dxfId="21" priority="1">
      <formula>LEN(TRIM(F23))=0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Normal="100" workbookViewId="0">
      <selection activeCell="A3" sqref="A3:K3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75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48" t="s">
        <v>12</v>
      </c>
      <c r="B1" s="348"/>
    </row>
    <row r="2" spans="1:23" ht="37.5" customHeight="1" x14ac:dyDescent="0.2">
      <c r="A2" s="349" t="str">
        <f>'Príloha č. 1'!A2:B2</f>
        <v>Cievne protézy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</row>
    <row r="3" spans="1:23" s="2" customFormat="1" ht="42" customHeight="1" x14ac:dyDescent="0.25">
      <c r="A3" s="350" t="s">
        <v>43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23" ht="41.25" customHeight="1" thickBot="1" x14ac:dyDescent="0.25">
      <c r="A4" s="372" t="s">
        <v>316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M4" s="131"/>
      <c r="N4" s="131"/>
      <c r="Q4" s="131"/>
      <c r="R4" s="131"/>
      <c r="W4" s="131"/>
    </row>
    <row r="5" spans="1:23" s="3" customFormat="1" ht="26.25" customHeight="1" x14ac:dyDescent="0.25">
      <c r="A5" s="373" t="s">
        <v>39</v>
      </c>
      <c r="B5" s="375" t="s">
        <v>68</v>
      </c>
      <c r="C5" s="377" t="s">
        <v>40</v>
      </c>
      <c r="D5" s="379" t="s">
        <v>308</v>
      </c>
      <c r="E5" s="381" t="s">
        <v>58</v>
      </c>
      <c r="F5" s="382"/>
      <c r="G5" s="382"/>
      <c r="H5" s="382"/>
      <c r="I5" s="383" t="s">
        <v>64</v>
      </c>
      <c r="J5" s="384"/>
      <c r="K5" s="385"/>
    </row>
    <row r="6" spans="1:23" s="3" customFormat="1" ht="38.25" customHeight="1" x14ac:dyDescent="0.25">
      <c r="A6" s="374"/>
      <c r="B6" s="376"/>
      <c r="C6" s="378"/>
      <c r="D6" s="380"/>
      <c r="E6" s="78" t="s">
        <v>41</v>
      </c>
      <c r="F6" s="78" t="s">
        <v>60</v>
      </c>
      <c r="G6" s="79" t="s">
        <v>63</v>
      </c>
      <c r="H6" s="80" t="s">
        <v>42</v>
      </c>
      <c r="I6" s="81" t="s">
        <v>41</v>
      </c>
      <c r="J6" s="78" t="s">
        <v>63</v>
      </c>
      <c r="K6" s="82" t="s">
        <v>42</v>
      </c>
    </row>
    <row r="7" spans="1:23" s="9" customFormat="1" ht="12" customHeight="1" x14ac:dyDescent="0.25">
      <c r="A7" s="107" t="s">
        <v>26</v>
      </c>
      <c r="B7" s="108" t="s">
        <v>27</v>
      </c>
      <c r="C7" s="7" t="s">
        <v>28</v>
      </c>
      <c r="D7" s="109" t="s">
        <v>29</v>
      </c>
      <c r="E7" s="31" t="s">
        <v>30</v>
      </c>
      <c r="F7" s="52" t="s">
        <v>31</v>
      </c>
      <c r="G7" s="32" t="s">
        <v>32</v>
      </c>
      <c r="H7" s="34" t="s">
        <v>33</v>
      </c>
      <c r="I7" s="35" t="s">
        <v>34</v>
      </c>
      <c r="J7" s="53" t="s">
        <v>35</v>
      </c>
      <c r="K7" s="33" t="s">
        <v>50</v>
      </c>
    </row>
    <row r="8" spans="1:23" s="11" customFormat="1" ht="30" customHeight="1" thickBot="1" x14ac:dyDescent="0.3">
      <c r="A8" s="96" t="s">
        <v>26</v>
      </c>
      <c r="B8" s="208" t="s">
        <v>317</v>
      </c>
      <c r="C8" s="97" t="s">
        <v>38</v>
      </c>
      <c r="D8" s="98">
        <v>35</v>
      </c>
      <c r="E8" s="88"/>
      <c r="F8" s="105"/>
      <c r="G8" s="86">
        <f>E8*F8</f>
        <v>0</v>
      </c>
      <c r="H8" s="91">
        <f>E8+G8</f>
        <v>0</v>
      </c>
      <c r="I8" s="123">
        <f>D8*E8</f>
        <v>0</v>
      </c>
      <c r="J8" s="92">
        <f>F8*I8</f>
        <v>0</v>
      </c>
      <c r="K8" s="122">
        <f>I8+J8</f>
        <v>0</v>
      </c>
    </row>
    <row r="9" spans="1:23" s="30" customFormat="1" ht="22.5" customHeight="1" thickBot="1" x14ac:dyDescent="0.3">
      <c r="A9" s="56"/>
      <c r="B9" s="56"/>
      <c r="C9" s="56"/>
      <c r="D9" s="74"/>
      <c r="E9" s="386" t="s">
        <v>66</v>
      </c>
      <c r="F9" s="386"/>
      <c r="G9" s="386"/>
      <c r="H9" s="386"/>
      <c r="I9" s="118">
        <f>SUM(I6)</f>
        <v>0</v>
      </c>
      <c r="J9" s="56"/>
      <c r="K9" s="121">
        <f>SUM(K8)</f>
        <v>0</v>
      </c>
    </row>
    <row r="10" spans="1:23" s="18" customFormat="1" ht="11.25" customHeight="1" x14ac:dyDescent="0.2">
      <c r="A10" s="12"/>
      <c r="B10" s="13"/>
      <c r="C10" s="14"/>
      <c r="D10" s="15"/>
      <c r="E10" s="203"/>
      <c r="F10" s="203"/>
      <c r="G10" s="16"/>
      <c r="H10" s="16"/>
      <c r="I10" s="203"/>
      <c r="J10" s="203"/>
      <c r="K10" s="17"/>
    </row>
    <row r="11" spans="1:23" s="146" customFormat="1" ht="19.5" customHeight="1" x14ac:dyDescent="0.25">
      <c r="A11" s="358" t="s">
        <v>37</v>
      </c>
      <c r="B11" s="358"/>
      <c r="C11" s="358"/>
      <c r="D11" s="358"/>
      <c r="E11" s="358"/>
      <c r="F11" s="358"/>
      <c r="G11" s="358"/>
    </row>
    <row r="12" spans="1:23" s="146" customFormat="1" ht="9" customHeight="1" x14ac:dyDescent="0.25">
      <c r="A12" s="204"/>
      <c r="B12" s="204"/>
      <c r="C12" s="204"/>
      <c r="D12" s="205"/>
      <c r="E12" s="204"/>
      <c r="F12" s="204"/>
      <c r="G12" s="204"/>
    </row>
    <row r="13" spans="1:23" s="19" customFormat="1" ht="15.75" customHeight="1" x14ac:dyDescent="0.25">
      <c r="A13" s="359" t="s">
        <v>1</v>
      </c>
      <c r="B13" s="359"/>
      <c r="C13" s="370" t="str">
        <f>IF('Príloha č. 1'!$C$6="","",'Príloha č. 1'!$C$6)</f>
        <v/>
      </c>
      <c r="D13" s="370"/>
      <c r="E13" s="370"/>
      <c r="F13" s="370"/>
      <c r="G13" s="370"/>
    </row>
    <row r="14" spans="1:23" s="19" customFormat="1" ht="15.75" customHeight="1" x14ac:dyDescent="0.25">
      <c r="A14" s="361" t="s">
        <v>2</v>
      </c>
      <c r="B14" s="361"/>
      <c r="C14" s="361" t="str">
        <f>IF('Príloha č. 1'!$C$7="","",'Príloha č. 1'!$C$7)</f>
        <v/>
      </c>
      <c r="D14" s="361"/>
      <c r="E14" s="361"/>
      <c r="F14" s="361"/>
      <c r="G14" s="361"/>
    </row>
    <row r="15" spans="1:23" s="19" customFormat="1" ht="15.75" customHeight="1" x14ac:dyDescent="0.25">
      <c r="A15" s="361" t="s">
        <v>3</v>
      </c>
      <c r="B15" s="361"/>
      <c r="C15" s="366" t="str">
        <f>IF('Príloha č. 1'!C8:D8="","",'Príloha č. 1'!C8:D8)</f>
        <v/>
      </c>
      <c r="D15" s="366"/>
      <c r="E15" s="366"/>
      <c r="F15" s="366"/>
      <c r="G15" s="366"/>
    </row>
    <row r="16" spans="1:23" s="19" customFormat="1" ht="15.75" customHeight="1" x14ac:dyDescent="0.25">
      <c r="A16" s="361" t="s">
        <v>4</v>
      </c>
      <c r="B16" s="361"/>
      <c r="C16" s="366" t="str">
        <f>IF('Príloha č. 1'!C9:D9="","",'Príloha č. 1'!C9:D9)</f>
        <v/>
      </c>
      <c r="D16" s="366"/>
      <c r="E16" s="366"/>
      <c r="F16" s="366"/>
      <c r="G16" s="366"/>
    </row>
    <row r="19" spans="1:14" ht="15.75" customHeight="1" x14ac:dyDescent="0.2">
      <c r="A19" s="1" t="s">
        <v>8</v>
      </c>
      <c r="B19" s="152" t="str">
        <f>IF('Príloha č. 1'!B23:B23="","",'Príloha č. 1'!B23:B23)</f>
        <v/>
      </c>
    </row>
    <row r="20" spans="1:14" ht="15.75" customHeight="1" x14ac:dyDescent="0.2">
      <c r="A20" s="1" t="s">
        <v>9</v>
      </c>
      <c r="B20" s="149" t="str">
        <f>IF('Príloha č. 1'!B24:B24="","",'Príloha č. 1'!B24:B24)</f>
        <v/>
      </c>
    </row>
    <row r="21" spans="1:14" ht="40.5" customHeight="1" x14ac:dyDescent="0.2">
      <c r="J21" s="51"/>
      <c r="K21" s="51"/>
    </row>
    <row r="22" spans="1:14" ht="20.25" customHeight="1" x14ac:dyDescent="0.2">
      <c r="E22" s="150" t="s">
        <v>332</v>
      </c>
      <c r="F22" s="371" t="str">
        <f>IF('Príloha č. 1'!D27="","",'Príloha č. 1'!D27)</f>
        <v/>
      </c>
      <c r="G22" s="371"/>
      <c r="H22" s="371"/>
      <c r="I22" s="51"/>
      <c r="J22" s="51"/>
      <c r="K22" s="51"/>
    </row>
    <row r="23" spans="1:14" ht="33.75" customHeight="1" x14ac:dyDescent="0.2">
      <c r="F23" s="367" t="s">
        <v>89</v>
      </c>
      <c r="G23" s="367"/>
      <c r="H23" s="367"/>
      <c r="I23" s="368"/>
      <c r="J23" s="368"/>
      <c r="K23" s="368"/>
    </row>
    <row r="24" spans="1:14" s="21" customFormat="1" ht="11.25" x14ac:dyDescent="0.2">
      <c r="A24" s="310" t="s">
        <v>10</v>
      </c>
      <c r="B24" s="310"/>
      <c r="D24" s="77"/>
    </row>
    <row r="25" spans="1:14" s="26" customFormat="1" ht="15" customHeight="1" x14ac:dyDescent="0.2">
      <c r="A25" s="22"/>
      <c r="B25" s="23" t="s">
        <v>11</v>
      </c>
      <c r="C25" s="24"/>
      <c r="D25" s="25"/>
    </row>
    <row r="26" spans="1:14" ht="13.5" thickBot="1" x14ac:dyDescent="0.25">
      <c r="B26" s="23"/>
    </row>
    <row r="27" spans="1:14" s="206" customFormat="1" ht="15" customHeight="1" thickBot="1" x14ac:dyDescent="0.3">
      <c r="A27" s="110"/>
      <c r="B27" s="117" t="s">
        <v>329</v>
      </c>
      <c r="C27" s="111"/>
      <c r="D27" s="111"/>
      <c r="E27" s="112"/>
      <c r="F27" s="112"/>
      <c r="G27" s="112"/>
      <c r="H27" s="113"/>
      <c r="I27" s="114"/>
      <c r="J27" s="115"/>
      <c r="K27" s="116"/>
      <c r="L27" s="116"/>
      <c r="M27" s="116"/>
      <c r="N27" s="116"/>
    </row>
  </sheetData>
  <mergeCells count="24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3:K23"/>
    <mergeCell ref="E9:H9"/>
    <mergeCell ref="A11:G11"/>
    <mergeCell ref="A13:B13"/>
    <mergeCell ref="C13:G13"/>
    <mergeCell ref="A14:B14"/>
    <mergeCell ref="C14:G14"/>
    <mergeCell ref="F22:H22"/>
    <mergeCell ref="A24:B24"/>
    <mergeCell ref="A15:B15"/>
    <mergeCell ref="C15:G15"/>
    <mergeCell ref="A16:B16"/>
    <mergeCell ref="C16:G16"/>
    <mergeCell ref="F23:H23"/>
  </mergeCells>
  <conditionalFormatting sqref="I10:J10">
    <cfRule type="cellIs" dxfId="20" priority="5" operator="greaterThan">
      <formula>2560820</formula>
    </cfRule>
  </conditionalFormatting>
  <conditionalFormatting sqref="B19:B20">
    <cfRule type="containsBlanks" dxfId="19" priority="7">
      <formula>LEN(TRIM(B19))=0</formula>
    </cfRule>
  </conditionalFormatting>
  <conditionalFormatting sqref="E10:F10">
    <cfRule type="cellIs" dxfId="18" priority="3" operator="greaterThan">
      <formula>2560820</formula>
    </cfRule>
  </conditionalFormatting>
  <conditionalFormatting sqref="C13:G16">
    <cfRule type="containsBlanks" dxfId="17" priority="6">
      <formula>LEN(TRIM(C13))=0</formula>
    </cfRule>
  </conditionalFormatting>
  <conditionalFormatting sqref="F22:H22">
    <cfRule type="containsBlanks" dxfId="16" priority="1">
      <formula>LEN(TRIM(F22))=0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8"/>
  <sheetViews>
    <sheetView showGridLines="0" zoomScaleNormal="100" workbookViewId="0">
      <selection activeCell="B7" sqref="B7:B8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131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48" t="s">
        <v>12</v>
      </c>
      <c r="B1" s="348"/>
      <c r="C1" s="126"/>
    </row>
    <row r="2" spans="1:20" ht="15" customHeight="1" x14ac:dyDescent="0.2">
      <c r="A2" s="349" t="str">
        <f>'Príloha č. 1'!A2:B2</f>
        <v>Cievne protézy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</row>
    <row r="3" spans="1:20" ht="15" customHeight="1" x14ac:dyDescent="0.2">
      <c r="A3" s="415"/>
      <c r="B3" s="415"/>
      <c r="C3" s="131"/>
    </row>
    <row r="4" spans="1:20" s="2" customFormat="1" ht="21.75" customHeight="1" x14ac:dyDescent="0.25">
      <c r="A4" s="417" t="s">
        <v>339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20" ht="24.75" customHeight="1" x14ac:dyDescent="0.2">
      <c r="A5" s="416" t="s">
        <v>309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N5" s="131"/>
      <c r="O5" s="131"/>
      <c r="T5" s="131"/>
    </row>
    <row r="6" spans="1:20" s="19" customFormat="1" ht="27.75" customHeight="1" thickBot="1" x14ac:dyDescent="0.25">
      <c r="A6" s="395" t="s">
        <v>95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</row>
    <row r="7" spans="1:20" s="3" customFormat="1" ht="24.75" customHeight="1" x14ac:dyDescent="0.25">
      <c r="A7" s="397" t="s">
        <v>39</v>
      </c>
      <c r="B7" s="399" t="s">
        <v>48</v>
      </c>
      <c r="C7" s="401" t="s">
        <v>49</v>
      </c>
      <c r="D7" s="403" t="s">
        <v>45</v>
      </c>
      <c r="E7" s="405" t="s">
        <v>47</v>
      </c>
      <c r="F7" s="407" t="s">
        <v>46</v>
      </c>
      <c r="G7" s="401" t="s">
        <v>51</v>
      </c>
      <c r="H7" s="409" t="s">
        <v>44</v>
      </c>
      <c r="I7" s="411" t="s">
        <v>58</v>
      </c>
      <c r="J7" s="412"/>
      <c r="K7" s="413"/>
      <c r="L7" s="387" t="s">
        <v>318</v>
      </c>
    </row>
    <row r="8" spans="1:20" s="3" customFormat="1" ht="64.5" customHeight="1" x14ac:dyDescent="0.25">
      <c r="A8" s="398"/>
      <c r="B8" s="400"/>
      <c r="C8" s="402"/>
      <c r="D8" s="404"/>
      <c r="E8" s="406"/>
      <c r="F8" s="408"/>
      <c r="G8" s="402"/>
      <c r="H8" s="410"/>
      <c r="I8" s="4" t="s">
        <v>41</v>
      </c>
      <c r="J8" s="5" t="s">
        <v>61</v>
      </c>
      <c r="K8" s="83" t="s">
        <v>42</v>
      </c>
      <c r="L8" s="388"/>
    </row>
    <row r="9" spans="1:20" s="9" customFormat="1" ht="12" customHeight="1" x14ac:dyDescent="0.25">
      <c r="A9" s="287" t="s">
        <v>26</v>
      </c>
      <c r="B9" s="288" t="s">
        <v>27</v>
      </c>
      <c r="C9" s="288" t="s">
        <v>28</v>
      </c>
      <c r="D9" s="289" t="s">
        <v>29</v>
      </c>
      <c r="E9" s="290" t="s">
        <v>30</v>
      </c>
      <c r="F9" s="291" t="s">
        <v>31</v>
      </c>
      <c r="G9" s="294" t="s">
        <v>32</v>
      </c>
      <c r="H9" s="294" t="s">
        <v>33</v>
      </c>
      <c r="I9" s="292" t="s">
        <v>34</v>
      </c>
      <c r="J9" s="32" t="s">
        <v>35</v>
      </c>
      <c r="K9" s="34" t="s">
        <v>50</v>
      </c>
      <c r="L9" s="299" t="s">
        <v>52</v>
      </c>
    </row>
    <row r="10" spans="1:20" s="11" customFormat="1" ht="29.1" customHeight="1" x14ac:dyDescent="0.25">
      <c r="A10" s="36"/>
      <c r="B10" s="59"/>
      <c r="C10" s="62"/>
      <c r="D10" s="37"/>
      <c r="E10" s="389"/>
      <c r="F10" s="43"/>
      <c r="G10" s="268"/>
      <c r="H10" s="38" t="s">
        <v>38</v>
      </c>
      <c r="I10" s="49"/>
      <c r="J10" s="65"/>
      <c r="K10" s="70"/>
      <c r="L10" s="393" t="s">
        <v>321</v>
      </c>
    </row>
    <row r="11" spans="1:20" s="11" customFormat="1" ht="29.1" customHeight="1" x14ac:dyDescent="0.25">
      <c r="A11" s="68"/>
      <c r="B11" s="60"/>
      <c r="C11" s="63"/>
      <c r="D11" s="39"/>
      <c r="E11" s="390"/>
      <c r="F11" s="44"/>
      <c r="G11" s="269"/>
      <c r="H11" s="40"/>
      <c r="I11" s="57"/>
      <c r="J11" s="66"/>
      <c r="K11" s="84"/>
      <c r="L11" s="393"/>
    </row>
    <row r="12" spans="1:20" s="11" customFormat="1" ht="29.1" customHeight="1" thickBot="1" x14ac:dyDescent="0.3">
      <c r="A12" s="69"/>
      <c r="B12" s="61"/>
      <c r="C12" s="64"/>
      <c r="D12" s="41"/>
      <c r="E12" s="391"/>
      <c r="F12" s="45"/>
      <c r="G12" s="270"/>
      <c r="H12" s="42"/>
      <c r="I12" s="58"/>
      <c r="J12" s="67"/>
      <c r="K12" s="85"/>
      <c r="L12" s="394"/>
    </row>
    <row r="13" spans="1:20" s="11" customFormat="1" ht="24.95" customHeight="1" x14ac:dyDescent="0.25">
      <c r="A13" s="48"/>
      <c r="B13" s="71"/>
      <c r="C13" s="71"/>
      <c r="D13" s="48"/>
      <c r="E13" s="48"/>
      <c r="F13" s="48"/>
      <c r="G13" s="48"/>
      <c r="H13" s="48"/>
      <c r="I13" s="72"/>
      <c r="J13" s="73"/>
      <c r="K13" s="72"/>
    </row>
    <row r="14" spans="1:20" s="19" customFormat="1" ht="27.75" customHeight="1" thickBot="1" x14ac:dyDescent="0.25">
      <c r="A14" s="395" t="s">
        <v>96</v>
      </c>
      <c r="B14" s="396"/>
      <c r="C14" s="396"/>
      <c r="D14" s="396"/>
      <c r="E14" s="396"/>
      <c r="F14" s="396"/>
      <c r="G14" s="396"/>
      <c r="H14" s="396"/>
      <c r="I14" s="396"/>
      <c r="J14" s="396"/>
      <c r="K14" s="396"/>
    </row>
    <row r="15" spans="1:20" s="3" customFormat="1" ht="24.75" customHeight="1" x14ac:dyDescent="0.25">
      <c r="A15" s="397" t="s">
        <v>39</v>
      </c>
      <c r="B15" s="399" t="s">
        <v>48</v>
      </c>
      <c r="C15" s="401" t="s">
        <v>49</v>
      </c>
      <c r="D15" s="403" t="s">
        <v>45</v>
      </c>
      <c r="E15" s="405" t="s">
        <v>47</v>
      </c>
      <c r="F15" s="407" t="s">
        <v>46</v>
      </c>
      <c r="G15" s="401" t="s">
        <v>51</v>
      </c>
      <c r="H15" s="409" t="s">
        <v>44</v>
      </c>
      <c r="I15" s="411" t="s">
        <v>58</v>
      </c>
      <c r="J15" s="412"/>
      <c r="K15" s="413"/>
      <c r="L15" s="387" t="s">
        <v>318</v>
      </c>
    </row>
    <row r="16" spans="1:20" s="3" customFormat="1" ht="64.5" customHeight="1" x14ac:dyDescent="0.25">
      <c r="A16" s="398"/>
      <c r="B16" s="400"/>
      <c r="C16" s="402"/>
      <c r="D16" s="404"/>
      <c r="E16" s="406"/>
      <c r="F16" s="408"/>
      <c r="G16" s="402"/>
      <c r="H16" s="410"/>
      <c r="I16" s="4" t="s">
        <v>41</v>
      </c>
      <c r="J16" s="5" t="s">
        <v>61</v>
      </c>
      <c r="K16" s="83" t="s">
        <v>42</v>
      </c>
      <c r="L16" s="388"/>
    </row>
    <row r="17" spans="1:12" s="9" customFormat="1" ht="12" customHeight="1" x14ac:dyDescent="0.25">
      <c r="A17" s="287" t="s">
        <v>26</v>
      </c>
      <c r="B17" s="288" t="s">
        <v>27</v>
      </c>
      <c r="C17" s="288" t="s">
        <v>28</v>
      </c>
      <c r="D17" s="289" t="s">
        <v>29</v>
      </c>
      <c r="E17" s="290" t="s">
        <v>30</v>
      </c>
      <c r="F17" s="291" t="s">
        <v>31</v>
      </c>
      <c r="G17" s="294" t="s">
        <v>32</v>
      </c>
      <c r="H17" s="294" t="s">
        <v>33</v>
      </c>
      <c r="I17" s="292" t="s">
        <v>34</v>
      </c>
      <c r="J17" s="32" t="s">
        <v>35</v>
      </c>
      <c r="K17" s="293" t="s">
        <v>50</v>
      </c>
      <c r="L17" s="299" t="s">
        <v>52</v>
      </c>
    </row>
    <row r="18" spans="1:12" s="11" customFormat="1" ht="29.1" customHeight="1" x14ac:dyDescent="0.25">
      <c r="A18" s="36"/>
      <c r="B18" s="59"/>
      <c r="C18" s="62"/>
      <c r="D18" s="37"/>
      <c r="E18" s="389"/>
      <c r="F18" s="43"/>
      <c r="G18" s="268"/>
      <c r="H18" s="38" t="s">
        <v>38</v>
      </c>
      <c r="I18" s="49"/>
      <c r="J18" s="65"/>
      <c r="K18" s="70"/>
      <c r="L18" s="392" t="s">
        <v>321</v>
      </c>
    </row>
    <row r="19" spans="1:12" s="11" customFormat="1" ht="29.1" customHeight="1" x14ac:dyDescent="0.25">
      <c r="A19" s="68"/>
      <c r="B19" s="60"/>
      <c r="C19" s="63"/>
      <c r="D19" s="39"/>
      <c r="E19" s="390"/>
      <c r="F19" s="44"/>
      <c r="G19" s="269"/>
      <c r="H19" s="40"/>
      <c r="I19" s="57"/>
      <c r="J19" s="66"/>
      <c r="K19" s="84"/>
      <c r="L19" s="393"/>
    </row>
    <row r="20" spans="1:12" s="11" customFormat="1" ht="29.1" customHeight="1" thickBot="1" x14ac:dyDescent="0.3">
      <c r="A20" s="69"/>
      <c r="B20" s="61"/>
      <c r="C20" s="64"/>
      <c r="D20" s="41"/>
      <c r="E20" s="391"/>
      <c r="F20" s="45"/>
      <c r="G20" s="270"/>
      <c r="H20" s="42"/>
      <c r="I20" s="58"/>
      <c r="J20" s="67"/>
      <c r="K20" s="85"/>
      <c r="L20" s="394"/>
    </row>
    <row r="21" spans="1:12" s="11" customFormat="1" ht="20.25" customHeight="1" x14ac:dyDescent="0.25">
      <c r="A21" s="48"/>
      <c r="B21" s="71"/>
      <c r="C21" s="71"/>
      <c r="D21" s="48"/>
      <c r="E21" s="48"/>
      <c r="F21" s="48"/>
      <c r="G21" s="48"/>
      <c r="H21" s="48"/>
      <c r="I21" s="72"/>
      <c r="J21" s="73"/>
      <c r="K21" s="72"/>
    </row>
    <row r="22" spans="1:12" s="124" customFormat="1" ht="17.25" customHeight="1" x14ac:dyDescent="0.25">
      <c r="A22" s="414" t="s">
        <v>330</v>
      </c>
      <c r="B22" s="414"/>
      <c r="C22" s="414"/>
      <c r="D22" s="414"/>
      <c r="E22" s="414"/>
      <c r="F22" s="414"/>
      <c r="G22" s="414"/>
      <c r="H22" s="414"/>
      <c r="I22" s="414"/>
      <c r="J22" s="414"/>
      <c r="K22" s="414"/>
    </row>
    <row r="23" spans="1:12" s="11" customFormat="1" ht="10.5" customHeight="1" x14ac:dyDescent="0.25">
      <c r="A23" s="48"/>
      <c r="B23" s="71"/>
      <c r="C23" s="71"/>
      <c r="D23" s="48"/>
      <c r="E23" s="48"/>
      <c r="F23" s="48"/>
      <c r="G23" s="48"/>
      <c r="H23" s="48"/>
      <c r="I23" s="72"/>
      <c r="J23" s="73"/>
      <c r="K23" s="72"/>
    </row>
    <row r="24" spans="1:12" s="146" customFormat="1" ht="20.100000000000001" customHeight="1" x14ac:dyDescent="0.25">
      <c r="A24" s="358" t="s">
        <v>37</v>
      </c>
      <c r="B24" s="358"/>
      <c r="C24" s="358"/>
      <c r="D24" s="358"/>
      <c r="E24" s="358"/>
      <c r="F24" s="358"/>
      <c r="G24" s="358"/>
      <c r="H24" s="358"/>
      <c r="I24" s="358"/>
      <c r="J24" s="358"/>
    </row>
    <row r="25" spans="1:12" s="146" customFormat="1" ht="20.100000000000001" customHeight="1" x14ac:dyDescent="0.25">
      <c r="A25" s="147"/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2" s="19" customFormat="1" ht="15" customHeight="1" x14ac:dyDescent="0.25">
      <c r="A26" s="359" t="s">
        <v>1</v>
      </c>
      <c r="B26" s="359"/>
      <c r="C26" s="370" t="str">
        <f>IF('Príloha č. 1'!$C$6="","",'Príloha č. 1'!$C$6)</f>
        <v/>
      </c>
      <c r="D26" s="370"/>
      <c r="E26" s="27"/>
      <c r="F26" s="27"/>
      <c r="I26" s="20"/>
    </row>
    <row r="27" spans="1:12" s="19" customFormat="1" ht="15" customHeight="1" x14ac:dyDescent="0.25">
      <c r="A27" s="361" t="s">
        <v>2</v>
      </c>
      <c r="B27" s="361"/>
      <c r="C27" s="361" t="str">
        <f>IF('Príloha č. 1'!$C$7="","",'Príloha č. 1'!$C$7)</f>
        <v/>
      </c>
      <c r="D27" s="361"/>
      <c r="E27" s="11"/>
      <c r="F27" s="11"/>
    </row>
    <row r="28" spans="1:12" s="19" customFormat="1" ht="15" customHeight="1" x14ac:dyDescent="0.25">
      <c r="A28" s="361" t="s">
        <v>3</v>
      </c>
      <c r="B28" s="361"/>
      <c r="C28" s="366" t="str">
        <f>IF('Príloha č. 1'!C8:D8="","",'Príloha č. 1'!C8:D8)</f>
        <v/>
      </c>
      <c r="D28" s="366"/>
      <c r="E28" s="11"/>
      <c r="F28" s="11"/>
    </row>
    <row r="29" spans="1:12" s="19" customFormat="1" ht="15" customHeight="1" x14ac:dyDescent="0.25">
      <c r="A29" s="361" t="s">
        <v>4</v>
      </c>
      <c r="B29" s="361"/>
      <c r="C29" s="366" t="str">
        <f>IF('Príloha č. 1'!C9:D9="","",'Príloha č. 1'!C9:D9)</f>
        <v/>
      </c>
      <c r="D29" s="366"/>
      <c r="E29" s="11"/>
      <c r="F29" s="11"/>
    </row>
    <row r="32" spans="1:12" ht="15" customHeight="1" x14ac:dyDescent="0.2">
      <c r="A32" s="1" t="s">
        <v>8</v>
      </c>
      <c r="B32" s="152" t="str">
        <f>IF('Príloha č. 1'!B23:B23="","",'Príloha č. 1'!B23:B23)</f>
        <v/>
      </c>
      <c r="C32" s="131"/>
      <c r="F32" s="1"/>
      <c r="G32" s="1"/>
    </row>
    <row r="33" spans="1:11" ht="15" customHeight="1" x14ac:dyDescent="0.2">
      <c r="A33" s="1" t="s">
        <v>9</v>
      </c>
      <c r="B33" s="149" t="str">
        <f>IF('Príloha č. 1'!B24:B24="","",'Príloha č. 1'!B24:B24)</f>
        <v/>
      </c>
      <c r="C33" s="131"/>
      <c r="F33" s="1"/>
      <c r="G33" s="1"/>
    </row>
    <row r="34" spans="1:11" ht="47.25" customHeight="1" x14ac:dyDescent="0.2">
      <c r="G34" s="267"/>
      <c r="J34" s="51"/>
      <c r="K34" s="132"/>
    </row>
    <row r="35" spans="1:11" ht="19.5" customHeight="1" x14ac:dyDescent="0.2">
      <c r="C35" s="150" t="s">
        <v>332</v>
      </c>
      <c r="D35" s="371" t="str">
        <f>IF('Príloha č. 1'!D27="","",'Príloha č. 1'!D27)</f>
        <v/>
      </c>
      <c r="E35" s="371"/>
      <c r="F35" s="371"/>
      <c r="G35" s="126"/>
      <c r="J35" s="51"/>
      <c r="K35" s="132"/>
    </row>
    <row r="36" spans="1:11" ht="45" customHeight="1" x14ac:dyDescent="0.2">
      <c r="D36" s="367" t="s">
        <v>92</v>
      </c>
      <c r="E36" s="367"/>
      <c r="F36" s="367"/>
      <c r="G36" s="125"/>
      <c r="H36" s="125"/>
      <c r="J36" s="368"/>
      <c r="K36" s="368"/>
    </row>
    <row r="37" spans="1:11" s="21" customFormat="1" x14ac:dyDescent="0.2">
      <c r="A37" s="310" t="s">
        <v>10</v>
      </c>
      <c r="B37" s="310"/>
      <c r="C37" s="128"/>
      <c r="D37" s="24"/>
      <c r="E37" s="131"/>
      <c r="F37" s="131"/>
      <c r="G37" s="131"/>
    </row>
    <row r="38" spans="1:11" s="26" customFormat="1" ht="12" customHeight="1" x14ac:dyDescent="0.2">
      <c r="A38" s="22"/>
      <c r="B38" s="23" t="s">
        <v>11</v>
      </c>
      <c r="C38" s="23"/>
      <c r="D38" s="9"/>
      <c r="E38" s="131"/>
      <c r="F38" s="131"/>
      <c r="G38" s="131"/>
      <c r="H38" s="24"/>
    </row>
  </sheetData>
  <mergeCells count="45">
    <mergeCell ref="A22:K22"/>
    <mergeCell ref="A6:K6"/>
    <mergeCell ref="A1:B1"/>
    <mergeCell ref="A2:K2"/>
    <mergeCell ref="A3:B3"/>
    <mergeCell ref="A5:K5"/>
    <mergeCell ref="E10:E12"/>
    <mergeCell ref="A4:L4"/>
    <mergeCell ref="L10:L12"/>
    <mergeCell ref="A7:A8"/>
    <mergeCell ref="B7:B8"/>
    <mergeCell ref="C7:C8"/>
    <mergeCell ref="D7:D8"/>
    <mergeCell ref="E7:E8"/>
    <mergeCell ref="F7:F8"/>
    <mergeCell ref="G7:G8"/>
    <mergeCell ref="H7:H8"/>
    <mergeCell ref="I7:K7"/>
    <mergeCell ref="L7:L8"/>
    <mergeCell ref="A37:B37"/>
    <mergeCell ref="A24:J24"/>
    <mergeCell ref="A26:B26"/>
    <mergeCell ref="C26:D26"/>
    <mergeCell ref="A27:B27"/>
    <mergeCell ref="C27:D27"/>
    <mergeCell ref="A28:B28"/>
    <mergeCell ref="C28:D28"/>
    <mergeCell ref="A29:B29"/>
    <mergeCell ref="C29:D29"/>
    <mergeCell ref="J36:K36"/>
    <mergeCell ref="D36:F36"/>
    <mergeCell ref="D35:F35"/>
    <mergeCell ref="L15:L16"/>
    <mergeCell ref="E18:E20"/>
    <mergeCell ref="L18:L20"/>
    <mergeCell ref="A14:K14"/>
    <mergeCell ref="A15:A16"/>
    <mergeCell ref="B15:B16"/>
    <mergeCell ref="C15:C16"/>
    <mergeCell ref="D15:D16"/>
    <mergeCell ref="E15:E16"/>
    <mergeCell ref="F15:F16"/>
    <mergeCell ref="G15:G16"/>
    <mergeCell ref="H15:H16"/>
    <mergeCell ref="I15:K15"/>
  </mergeCells>
  <conditionalFormatting sqref="B32:B33">
    <cfRule type="containsBlanks" dxfId="15" priority="5">
      <formula>LEN(TRIM(B32))=0</formula>
    </cfRule>
  </conditionalFormatting>
  <conditionalFormatting sqref="C26:D29">
    <cfRule type="containsBlanks" dxfId="14" priority="4">
      <formula>LEN(TRIM(C26))=0</formula>
    </cfRule>
  </conditionalFormatting>
  <conditionalFormatting sqref="D35:F35">
    <cfRule type="containsBlanks" dxfId="13" priority="1">
      <formula>LEN(TRIM(D35))=0</formula>
    </cfRule>
  </conditionalFormatting>
  <pageMargins left="0.59055118110236227" right="0.39370078740157483" top="0.98425196850393704" bottom="0.39370078740157483" header="0.31496062992125984" footer="0.31496062992125984"/>
  <pageSetup paperSize="9" scale="57" fitToWidth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45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131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48" t="s">
        <v>12</v>
      </c>
      <c r="B1" s="348"/>
      <c r="C1" s="126"/>
    </row>
    <row r="2" spans="1:20" ht="15" customHeight="1" x14ac:dyDescent="0.2">
      <c r="A2" s="349" t="str">
        <f>'Príloha č. 1'!A2:B2</f>
        <v>Cievne protézy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</row>
    <row r="3" spans="1:20" ht="15" customHeight="1" x14ac:dyDescent="0.2">
      <c r="A3" s="415"/>
      <c r="B3" s="415"/>
      <c r="C3" s="131"/>
    </row>
    <row r="4" spans="1:20" s="2" customFormat="1" ht="24.75" customHeight="1" x14ac:dyDescent="0.25">
      <c r="A4" s="417" t="s">
        <v>339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20" ht="24.75" customHeight="1" x14ac:dyDescent="0.2">
      <c r="A5" s="416" t="s">
        <v>310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N5" s="131"/>
      <c r="O5" s="131"/>
      <c r="T5" s="131"/>
    </row>
    <row r="6" spans="1:20" s="19" customFormat="1" ht="27.75" customHeight="1" thickBot="1" x14ac:dyDescent="0.25">
      <c r="A6" s="395" t="s">
        <v>95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</row>
    <row r="7" spans="1:20" s="3" customFormat="1" ht="24.75" customHeight="1" x14ac:dyDescent="0.25">
      <c r="A7" s="397" t="s">
        <v>39</v>
      </c>
      <c r="B7" s="399" t="s">
        <v>48</v>
      </c>
      <c r="C7" s="401" t="s">
        <v>49</v>
      </c>
      <c r="D7" s="403" t="s">
        <v>45</v>
      </c>
      <c r="E7" s="403" t="s">
        <v>47</v>
      </c>
      <c r="F7" s="407" t="s">
        <v>46</v>
      </c>
      <c r="G7" s="401" t="s">
        <v>51</v>
      </c>
      <c r="H7" s="409" t="s">
        <v>44</v>
      </c>
      <c r="I7" s="411" t="s">
        <v>58</v>
      </c>
      <c r="J7" s="412"/>
      <c r="K7" s="413"/>
      <c r="L7" s="387" t="s">
        <v>318</v>
      </c>
    </row>
    <row r="8" spans="1:20" s="3" customFormat="1" ht="64.5" customHeight="1" x14ac:dyDescent="0.25">
      <c r="A8" s="398"/>
      <c r="B8" s="400"/>
      <c r="C8" s="402"/>
      <c r="D8" s="404"/>
      <c r="E8" s="404"/>
      <c r="F8" s="408"/>
      <c r="G8" s="402"/>
      <c r="H8" s="410"/>
      <c r="I8" s="4" t="s">
        <v>41</v>
      </c>
      <c r="J8" s="5" t="s">
        <v>61</v>
      </c>
      <c r="K8" s="83" t="s">
        <v>42</v>
      </c>
      <c r="L8" s="388"/>
    </row>
    <row r="9" spans="1:20" s="9" customFormat="1" ht="12" customHeight="1" x14ac:dyDescent="0.25">
      <c r="A9" s="287" t="s">
        <v>26</v>
      </c>
      <c r="B9" s="288" t="s">
        <v>27</v>
      </c>
      <c r="C9" s="288" t="s">
        <v>28</v>
      </c>
      <c r="D9" s="289" t="s">
        <v>29</v>
      </c>
      <c r="E9" s="290" t="s">
        <v>30</v>
      </c>
      <c r="F9" s="291" t="s">
        <v>31</v>
      </c>
      <c r="G9" s="294" t="s">
        <v>32</v>
      </c>
      <c r="H9" s="294" t="s">
        <v>33</v>
      </c>
      <c r="I9" s="292" t="s">
        <v>34</v>
      </c>
      <c r="J9" s="32" t="s">
        <v>35</v>
      </c>
      <c r="K9" s="293" t="s">
        <v>50</v>
      </c>
      <c r="L9" s="299" t="s">
        <v>52</v>
      </c>
    </row>
    <row r="10" spans="1:20" s="11" customFormat="1" ht="29.1" customHeight="1" x14ac:dyDescent="0.25">
      <c r="A10" s="36"/>
      <c r="B10" s="59"/>
      <c r="C10" s="62"/>
      <c r="D10" s="37"/>
      <c r="E10" s="389"/>
      <c r="F10" s="43"/>
      <c r="G10" s="268"/>
      <c r="H10" s="38" t="s">
        <v>38</v>
      </c>
      <c r="I10" s="49"/>
      <c r="J10" s="65"/>
      <c r="K10" s="70"/>
      <c r="L10" s="392" t="s">
        <v>322</v>
      </c>
    </row>
    <row r="11" spans="1:20" s="11" customFormat="1" ht="29.1" customHeight="1" x14ac:dyDescent="0.25">
      <c r="A11" s="68"/>
      <c r="B11" s="60"/>
      <c r="C11" s="63"/>
      <c r="D11" s="39"/>
      <c r="E11" s="390"/>
      <c r="F11" s="44"/>
      <c r="G11" s="269"/>
      <c r="H11" s="40"/>
      <c r="I11" s="57"/>
      <c r="J11" s="66"/>
      <c r="K11" s="84"/>
      <c r="L11" s="393"/>
    </row>
    <row r="12" spans="1:20" s="11" customFormat="1" ht="29.1" customHeight="1" thickBot="1" x14ac:dyDescent="0.3">
      <c r="A12" s="69"/>
      <c r="B12" s="61"/>
      <c r="C12" s="64"/>
      <c r="D12" s="41"/>
      <c r="E12" s="391"/>
      <c r="F12" s="45"/>
      <c r="G12" s="270"/>
      <c r="H12" s="42"/>
      <c r="I12" s="58"/>
      <c r="J12" s="67"/>
      <c r="K12" s="85"/>
      <c r="L12" s="394"/>
    </row>
    <row r="13" spans="1:20" s="19" customFormat="1" ht="27.75" customHeight="1" thickBot="1" x14ac:dyDescent="0.25">
      <c r="A13" s="395" t="s">
        <v>163</v>
      </c>
      <c r="B13" s="396"/>
      <c r="C13" s="396"/>
      <c r="D13" s="396"/>
      <c r="E13" s="396"/>
      <c r="F13" s="396"/>
      <c r="G13" s="396"/>
      <c r="H13" s="396"/>
      <c r="I13" s="396"/>
      <c r="J13" s="396"/>
      <c r="K13" s="396"/>
    </row>
    <row r="14" spans="1:20" s="3" customFormat="1" ht="24.75" customHeight="1" x14ac:dyDescent="0.25">
      <c r="A14" s="397" t="s">
        <v>39</v>
      </c>
      <c r="B14" s="399" t="s">
        <v>48</v>
      </c>
      <c r="C14" s="401" t="s">
        <v>49</v>
      </c>
      <c r="D14" s="403" t="s">
        <v>45</v>
      </c>
      <c r="E14" s="403" t="s">
        <v>47</v>
      </c>
      <c r="F14" s="407" t="s">
        <v>46</v>
      </c>
      <c r="G14" s="401" t="s">
        <v>51</v>
      </c>
      <c r="H14" s="409" t="s">
        <v>44</v>
      </c>
      <c r="I14" s="411" t="s">
        <v>58</v>
      </c>
      <c r="J14" s="412"/>
      <c r="K14" s="413"/>
      <c r="L14" s="387" t="s">
        <v>318</v>
      </c>
    </row>
    <row r="15" spans="1:20" s="3" customFormat="1" ht="64.5" customHeight="1" x14ac:dyDescent="0.25">
      <c r="A15" s="398"/>
      <c r="B15" s="400"/>
      <c r="C15" s="402"/>
      <c r="D15" s="404"/>
      <c r="E15" s="404"/>
      <c r="F15" s="408"/>
      <c r="G15" s="402"/>
      <c r="H15" s="410"/>
      <c r="I15" s="4" t="s">
        <v>41</v>
      </c>
      <c r="J15" s="5" t="s">
        <v>61</v>
      </c>
      <c r="K15" s="83" t="s">
        <v>42</v>
      </c>
      <c r="L15" s="388"/>
    </row>
    <row r="16" spans="1:20" s="9" customFormat="1" ht="12" customHeight="1" x14ac:dyDescent="0.25">
      <c r="A16" s="287" t="s">
        <v>26</v>
      </c>
      <c r="B16" s="288" t="s">
        <v>27</v>
      </c>
      <c r="C16" s="288" t="s">
        <v>28</v>
      </c>
      <c r="D16" s="289" t="s">
        <v>29</v>
      </c>
      <c r="E16" s="290" t="s">
        <v>30</v>
      </c>
      <c r="F16" s="291" t="s">
        <v>31</v>
      </c>
      <c r="G16" s="294" t="s">
        <v>32</v>
      </c>
      <c r="H16" s="294" t="s">
        <v>33</v>
      </c>
      <c r="I16" s="292" t="s">
        <v>34</v>
      </c>
      <c r="J16" s="32" t="s">
        <v>35</v>
      </c>
      <c r="K16" s="293" t="s">
        <v>50</v>
      </c>
      <c r="L16" s="299" t="s">
        <v>52</v>
      </c>
    </row>
    <row r="17" spans="1:12" s="11" customFormat="1" ht="29.1" customHeight="1" x14ac:dyDescent="0.25">
      <c r="A17" s="36"/>
      <c r="B17" s="59"/>
      <c r="C17" s="62"/>
      <c r="D17" s="37"/>
      <c r="E17" s="389"/>
      <c r="F17" s="43"/>
      <c r="G17" s="268"/>
      <c r="H17" s="38" t="s">
        <v>38</v>
      </c>
      <c r="I17" s="49"/>
      <c r="J17" s="65"/>
      <c r="K17" s="70"/>
      <c r="L17" s="392" t="s">
        <v>323</v>
      </c>
    </row>
    <row r="18" spans="1:12" s="11" customFormat="1" ht="29.1" customHeight="1" x14ac:dyDescent="0.25">
      <c r="A18" s="68"/>
      <c r="B18" s="60"/>
      <c r="C18" s="63"/>
      <c r="D18" s="39"/>
      <c r="E18" s="390"/>
      <c r="F18" s="44"/>
      <c r="G18" s="269"/>
      <c r="H18" s="40"/>
      <c r="I18" s="57"/>
      <c r="J18" s="66"/>
      <c r="K18" s="84"/>
      <c r="L18" s="393"/>
    </row>
    <row r="19" spans="1:12" s="11" customFormat="1" ht="29.1" customHeight="1" thickBot="1" x14ac:dyDescent="0.3">
      <c r="A19" s="69"/>
      <c r="B19" s="61"/>
      <c r="C19" s="64"/>
      <c r="D19" s="41"/>
      <c r="E19" s="391"/>
      <c r="F19" s="45"/>
      <c r="G19" s="270"/>
      <c r="H19" s="42"/>
      <c r="I19" s="58"/>
      <c r="J19" s="67"/>
      <c r="K19" s="85"/>
      <c r="L19" s="394"/>
    </row>
    <row r="20" spans="1:12" s="11" customFormat="1" ht="24.95" customHeight="1" x14ac:dyDescent="0.25">
      <c r="A20" s="48"/>
      <c r="B20" s="71"/>
      <c r="C20" s="71"/>
      <c r="D20" s="48"/>
      <c r="E20" s="48"/>
      <c r="F20" s="48"/>
      <c r="G20" s="48"/>
      <c r="H20" s="48"/>
      <c r="I20" s="72"/>
      <c r="J20" s="73"/>
      <c r="K20" s="72"/>
    </row>
    <row r="21" spans="1:12" s="19" customFormat="1" ht="27.75" customHeight="1" thickBot="1" x14ac:dyDescent="0.25">
      <c r="A21" s="395" t="s">
        <v>319</v>
      </c>
      <c r="B21" s="396"/>
      <c r="C21" s="396"/>
      <c r="D21" s="396"/>
      <c r="E21" s="396"/>
      <c r="F21" s="396"/>
      <c r="G21" s="396"/>
      <c r="H21" s="396"/>
      <c r="I21" s="396"/>
      <c r="J21" s="396"/>
      <c r="K21" s="396"/>
    </row>
    <row r="22" spans="1:12" s="3" customFormat="1" ht="24.75" customHeight="1" x14ac:dyDescent="0.25">
      <c r="A22" s="397" t="s">
        <v>39</v>
      </c>
      <c r="B22" s="399" t="s">
        <v>48</v>
      </c>
      <c r="C22" s="401" t="s">
        <v>49</v>
      </c>
      <c r="D22" s="403" t="s">
        <v>45</v>
      </c>
      <c r="E22" s="403" t="s">
        <v>47</v>
      </c>
      <c r="F22" s="407" t="s">
        <v>46</v>
      </c>
      <c r="G22" s="401" t="s">
        <v>51</v>
      </c>
      <c r="H22" s="409" t="s">
        <v>44</v>
      </c>
      <c r="I22" s="411" t="s">
        <v>58</v>
      </c>
      <c r="J22" s="412"/>
      <c r="K22" s="413"/>
      <c r="L22" s="387" t="s">
        <v>318</v>
      </c>
    </row>
    <row r="23" spans="1:12" s="3" customFormat="1" ht="64.5" customHeight="1" x14ac:dyDescent="0.25">
      <c r="A23" s="398"/>
      <c r="B23" s="400"/>
      <c r="C23" s="402"/>
      <c r="D23" s="404"/>
      <c r="E23" s="404"/>
      <c r="F23" s="408"/>
      <c r="G23" s="402"/>
      <c r="H23" s="410"/>
      <c r="I23" s="4" t="s">
        <v>41</v>
      </c>
      <c r="J23" s="5" t="s">
        <v>61</v>
      </c>
      <c r="K23" s="83" t="s">
        <v>42</v>
      </c>
      <c r="L23" s="388"/>
    </row>
    <row r="24" spans="1:12" s="9" customFormat="1" ht="12" customHeight="1" x14ac:dyDescent="0.25">
      <c r="A24" s="287" t="s">
        <v>26</v>
      </c>
      <c r="B24" s="288" t="s">
        <v>27</v>
      </c>
      <c r="C24" s="288" t="s">
        <v>28</v>
      </c>
      <c r="D24" s="289" t="s">
        <v>29</v>
      </c>
      <c r="E24" s="290" t="s">
        <v>30</v>
      </c>
      <c r="F24" s="291" t="s">
        <v>31</v>
      </c>
      <c r="G24" s="294" t="s">
        <v>32</v>
      </c>
      <c r="H24" s="294" t="s">
        <v>33</v>
      </c>
      <c r="I24" s="292" t="s">
        <v>34</v>
      </c>
      <c r="J24" s="32" t="s">
        <v>35</v>
      </c>
      <c r="K24" s="293" t="s">
        <v>50</v>
      </c>
      <c r="L24" s="299" t="s">
        <v>52</v>
      </c>
    </row>
    <row r="25" spans="1:12" s="11" customFormat="1" ht="29.1" customHeight="1" x14ac:dyDescent="0.25">
      <c r="A25" s="36"/>
      <c r="B25" s="59"/>
      <c r="C25" s="62"/>
      <c r="D25" s="37"/>
      <c r="E25" s="389"/>
      <c r="F25" s="43"/>
      <c r="G25" s="268"/>
      <c r="H25" s="38" t="s">
        <v>38</v>
      </c>
      <c r="I25" s="49"/>
      <c r="J25" s="65"/>
      <c r="K25" s="70"/>
      <c r="L25" s="392" t="s">
        <v>324</v>
      </c>
    </row>
    <row r="26" spans="1:12" s="11" customFormat="1" ht="29.1" customHeight="1" x14ac:dyDescent="0.25">
      <c r="A26" s="68"/>
      <c r="B26" s="60"/>
      <c r="C26" s="63"/>
      <c r="D26" s="39"/>
      <c r="E26" s="390"/>
      <c r="F26" s="44"/>
      <c r="G26" s="269"/>
      <c r="H26" s="40"/>
      <c r="I26" s="57"/>
      <c r="J26" s="66"/>
      <c r="K26" s="84"/>
      <c r="L26" s="393"/>
    </row>
    <row r="27" spans="1:12" s="11" customFormat="1" ht="29.1" customHeight="1" thickBot="1" x14ac:dyDescent="0.3">
      <c r="A27" s="69"/>
      <c r="B27" s="61"/>
      <c r="C27" s="64"/>
      <c r="D27" s="41"/>
      <c r="E27" s="391"/>
      <c r="F27" s="45"/>
      <c r="G27" s="270"/>
      <c r="H27" s="42"/>
      <c r="I27" s="58"/>
      <c r="J27" s="67"/>
      <c r="K27" s="85"/>
      <c r="L27" s="394"/>
    </row>
    <row r="28" spans="1:12" s="11" customFormat="1" ht="12" customHeight="1" x14ac:dyDescent="0.25">
      <c r="A28" s="48"/>
      <c r="B28" s="71"/>
      <c r="C28" s="71"/>
      <c r="D28" s="48"/>
      <c r="E28" s="48"/>
      <c r="F28" s="48"/>
      <c r="G28" s="48"/>
      <c r="H28" s="48"/>
      <c r="I28" s="72"/>
      <c r="J28" s="73"/>
      <c r="K28" s="72"/>
    </row>
    <row r="29" spans="1:12" s="124" customFormat="1" ht="17.25" customHeight="1" x14ac:dyDescent="0.25">
      <c r="A29" s="414" t="s">
        <v>330</v>
      </c>
      <c r="B29" s="414"/>
      <c r="C29" s="414"/>
      <c r="D29" s="414"/>
      <c r="E29" s="414"/>
      <c r="F29" s="414"/>
      <c r="G29" s="414"/>
      <c r="H29" s="414"/>
      <c r="I29" s="414"/>
      <c r="J29" s="414"/>
      <c r="K29" s="414"/>
    </row>
    <row r="30" spans="1:12" s="11" customFormat="1" ht="4.5" customHeight="1" x14ac:dyDescent="0.25">
      <c r="A30" s="48"/>
      <c r="B30" s="71"/>
      <c r="C30" s="71"/>
      <c r="D30" s="48"/>
      <c r="E30" s="48"/>
      <c r="F30" s="48"/>
      <c r="G30" s="48"/>
      <c r="H30" s="48"/>
      <c r="I30" s="72"/>
      <c r="J30" s="73"/>
      <c r="K30" s="72"/>
    </row>
    <row r="31" spans="1:12" s="146" customFormat="1" ht="20.100000000000001" customHeight="1" x14ac:dyDescent="0.25">
      <c r="A31" s="358" t="s">
        <v>37</v>
      </c>
      <c r="B31" s="358"/>
      <c r="C31" s="358"/>
      <c r="D31" s="358"/>
      <c r="E31" s="358"/>
      <c r="F31" s="358"/>
      <c r="G31" s="358"/>
      <c r="H31" s="358"/>
      <c r="I31" s="358"/>
      <c r="J31" s="358"/>
    </row>
    <row r="32" spans="1:12" s="146" customFormat="1" ht="20.100000000000001" customHeight="1" x14ac:dyDescent="0.25">
      <c r="A32" s="147"/>
      <c r="B32" s="147"/>
      <c r="C32" s="147"/>
      <c r="D32" s="147"/>
      <c r="E32" s="147"/>
      <c r="F32" s="147"/>
      <c r="G32" s="147"/>
      <c r="H32" s="147"/>
      <c r="I32" s="147"/>
      <c r="J32" s="147"/>
    </row>
    <row r="33" spans="1:11" s="19" customFormat="1" ht="15" customHeight="1" x14ac:dyDescent="0.25">
      <c r="A33" s="359" t="s">
        <v>1</v>
      </c>
      <c r="B33" s="359"/>
      <c r="C33" s="370" t="str">
        <f>IF('Príloha č. 1'!$C$6="","",'Príloha č. 1'!$C$6)</f>
        <v/>
      </c>
      <c r="D33" s="370"/>
      <c r="E33" s="27"/>
      <c r="F33" s="27"/>
      <c r="I33" s="20"/>
    </row>
    <row r="34" spans="1:11" s="19" customFormat="1" ht="15" customHeight="1" x14ac:dyDescent="0.25">
      <c r="A34" s="361" t="s">
        <v>2</v>
      </c>
      <c r="B34" s="361"/>
      <c r="C34" s="361" t="str">
        <f>IF('Príloha č. 1'!$C$7="","",'Príloha č. 1'!$C$7)</f>
        <v/>
      </c>
      <c r="D34" s="361"/>
      <c r="E34" s="11"/>
      <c r="F34" s="11"/>
    </row>
    <row r="35" spans="1:11" s="19" customFormat="1" ht="15" customHeight="1" x14ac:dyDescent="0.25">
      <c r="A35" s="361" t="s">
        <v>3</v>
      </c>
      <c r="B35" s="361"/>
      <c r="C35" s="366" t="str">
        <f>IF('Príloha č. 1'!C8:D8="","",'Príloha č. 1'!C8:D8)</f>
        <v/>
      </c>
      <c r="D35" s="366"/>
      <c r="E35" s="11"/>
      <c r="F35" s="11"/>
    </row>
    <row r="36" spans="1:11" s="19" customFormat="1" ht="15" customHeight="1" x14ac:dyDescent="0.25">
      <c r="A36" s="361" t="s">
        <v>4</v>
      </c>
      <c r="B36" s="361"/>
      <c r="C36" s="366" t="str">
        <f>IF('Príloha č. 1'!C9:D9="","",'Príloha č. 1'!C9:D9)</f>
        <v/>
      </c>
      <c r="D36" s="366"/>
      <c r="E36" s="11"/>
      <c r="F36" s="11"/>
    </row>
    <row r="39" spans="1:11" ht="15" customHeight="1" x14ac:dyDescent="0.2">
      <c r="A39" s="1" t="s">
        <v>8</v>
      </c>
      <c r="B39" s="152" t="str">
        <f>IF('Príloha č. 1'!B23:B23="","",'Príloha č. 1'!B23:B23)</f>
        <v/>
      </c>
      <c r="C39" s="131"/>
      <c r="F39" s="1"/>
      <c r="G39" s="1"/>
    </row>
    <row r="40" spans="1:11" ht="15" customHeight="1" x14ac:dyDescent="0.2">
      <c r="A40" s="1" t="s">
        <v>9</v>
      </c>
      <c r="B40" s="149" t="str">
        <f>IF('Príloha č. 1'!B24:B24="","",'Príloha č. 1'!B24:B24)</f>
        <v/>
      </c>
      <c r="C40" s="131"/>
      <c r="F40" s="1"/>
      <c r="G40" s="1"/>
    </row>
    <row r="41" spans="1:11" ht="39.950000000000003" customHeight="1" x14ac:dyDescent="0.2">
      <c r="D41" s="418"/>
      <c r="E41" s="418"/>
      <c r="F41" s="418"/>
      <c r="G41" s="267"/>
      <c r="J41" s="51"/>
      <c r="K41" s="132"/>
    </row>
    <row r="42" spans="1:11" ht="20.25" customHeight="1" x14ac:dyDescent="0.2">
      <c r="C42" s="150" t="s">
        <v>332</v>
      </c>
      <c r="D42" s="371" t="str">
        <f>IF('Príloha č. 1'!D27="","",'Príloha č. 1'!D27)</f>
        <v/>
      </c>
      <c r="E42" s="371"/>
      <c r="F42" s="371"/>
      <c r="G42" s="126"/>
      <c r="J42" s="51"/>
      <c r="K42" s="132"/>
    </row>
    <row r="43" spans="1:11" ht="45" customHeight="1" x14ac:dyDescent="0.2">
      <c r="D43" s="367" t="s">
        <v>92</v>
      </c>
      <c r="E43" s="367"/>
      <c r="F43" s="367"/>
      <c r="G43" s="125"/>
      <c r="H43" s="125"/>
      <c r="J43" s="368"/>
      <c r="K43" s="368"/>
    </row>
    <row r="44" spans="1:11" s="21" customFormat="1" x14ac:dyDescent="0.2">
      <c r="A44" s="310" t="s">
        <v>10</v>
      </c>
      <c r="B44" s="310"/>
      <c r="C44" s="128"/>
      <c r="D44" s="24"/>
      <c r="E44" s="131"/>
      <c r="F44" s="131"/>
      <c r="G44" s="131"/>
    </row>
    <row r="45" spans="1:11" s="26" customFormat="1" ht="12" customHeight="1" x14ac:dyDescent="0.2">
      <c r="A45" s="22"/>
      <c r="B45" s="23" t="s">
        <v>11</v>
      </c>
      <c r="C45" s="23"/>
      <c r="D45" s="9"/>
      <c r="E45" s="131"/>
      <c r="F45" s="131"/>
      <c r="G45" s="131"/>
      <c r="H45" s="24"/>
    </row>
  </sheetData>
  <mergeCells count="59">
    <mergeCell ref="D42:F42"/>
    <mergeCell ref="D43:F43"/>
    <mergeCell ref="A6:K6"/>
    <mergeCell ref="A1:B1"/>
    <mergeCell ref="A2:K2"/>
    <mergeCell ref="A3:B3"/>
    <mergeCell ref="A5:K5"/>
    <mergeCell ref="E10:E12"/>
    <mergeCell ref="A21:K21"/>
    <mergeCell ref="A22:A23"/>
    <mergeCell ref="B22:B23"/>
    <mergeCell ref="C22:C23"/>
    <mergeCell ref="D22:D23"/>
    <mergeCell ref="E22:E23"/>
    <mergeCell ref="F22:F23"/>
    <mergeCell ref="L10:L12"/>
    <mergeCell ref="D41:F41"/>
    <mergeCell ref="L17:L19"/>
    <mergeCell ref="F14:F15"/>
    <mergeCell ref="G14:G15"/>
    <mergeCell ref="H14:H15"/>
    <mergeCell ref="I14:K14"/>
    <mergeCell ref="L14:L15"/>
    <mergeCell ref="G22:G23"/>
    <mergeCell ref="L22:L23"/>
    <mergeCell ref="E25:E27"/>
    <mergeCell ref="L25:L27"/>
    <mergeCell ref="A31:J31"/>
    <mergeCell ref="L7:L8"/>
    <mergeCell ref="A33:B33"/>
    <mergeCell ref="C33:D33"/>
    <mergeCell ref="A29:K29"/>
    <mergeCell ref="H22:H23"/>
    <mergeCell ref="I22:K22"/>
    <mergeCell ref="F7:F8"/>
    <mergeCell ref="G7:G8"/>
    <mergeCell ref="H7:H8"/>
    <mergeCell ref="I7:K7"/>
    <mergeCell ref="A7:A8"/>
    <mergeCell ref="B7:B8"/>
    <mergeCell ref="C7:C8"/>
    <mergeCell ref="D7:D8"/>
    <mergeCell ref="E7:E8"/>
    <mergeCell ref="A4:L4"/>
    <mergeCell ref="J43:K43"/>
    <mergeCell ref="A44:B44"/>
    <mergeCell ref="A13:K13"/>
    <mergeCell ref="A14:A15"/>
    <mergeCell ref="B14:B15"/>
    <mergeCell ref="C14:C15"/>
    <mergeCell ref="D14:D15"/>
    <mergeCell ref="E14:E15"/>
    <mergeCell ref="A34:B34"/>
    <mergeCell ref="C34:D34"/>
    <mergeCell ref="A35:B35"/>
    <mergeCell ref="C35:D35"/>
    <mergeCell ref="A36:B36"/>
    <mergeCell ref="C36:D36"/>
    <mergeCell ref="E17:E19"/>
  </mergeCells>
  <conditionalFormatting sqref="D42:F42">
    <cfRule type="containsBlanks" dxfId="12" priority="4">
      <formula>LEN(TRIM(D42))=0</formula>
    </cfRule>
  </conditionalFormatting>
  <conditionalFormatting sqref="C33:D34">
    <cfRule type="containsBlanks" dxfId="11" priority="3">
      <formula>LEN(TRIM(C33))=0</formula>
    </cfRule>
  </conditionalFormatting>
  <conditionalFormatting sqref="B39:B40">
    <cfRule type="containsBlanks" dxfId="10" priority="2">
      <formula>LEN(TRIM(B39))=0</formula>
    </cfRule>
  </conditionalFormatting>
  <conditionalFormatting sqref="C35:D36">
    <cfRule type="containsBlanks" dxfId="9" priority="1">
      <formula>LEN(TRIM(C35))=0</formula>
    </cfRule>
  </conditionalFormatting>
  <pageMargins left="0.59055118110236227" right="0.39370078740157483" top="0.98425196850393704" bottom="0.39370078740157483" header="0.31496062992125984" footer="0.31496062992125984"/>
  <pageSetup paperSize="9" scale="47" fitToWidth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7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131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48" t="s">
        <v>12</v>
      </c>
      <c r="B1" s="348"/>
      <c r="C1" s="126"/>
    </row>
    <row r="2" spans="1:20" ht="15" customHeight="1" x14ac:dyDescent="0.2">
      <c r="A2" s="349" t="str">
        <f>'Príloha č. 1'!A2:B2</f>
        <v>Cievne protézy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</row>
    <row r="3" spans="1:20" ht="15" customHeight="1" x14ac:dyDescent="0.2">
      <c r="A3" s="415"/>
      <c r="B3" s="415"/>
      <c r="C3" s="131"/>
    </row>
    <row r="4" spans="1:20" s="2" customFormat="1" ht="21" customHeight="1" x14ac:dyDescent="0.25">
      <c r="A4" s="417" t="s">
        <v>339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20" ht="24.75" customHeight="1" x14ac:dyDescent="0.2">
      <c r="A5" s="416" t="s">
        <v>320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N5" s="131"/>
      <c r="O5" s="131"/>
      <c r="T5" s="131"/>
    </row>
    <row r="6" spans="1:20" s="19" customFormat="1" ht="27.75" customHeight="1" thickBot="1" x14ac:dyDescent="0.25">
      <c r="A6" s="395" t="s">
        <v>203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</row>
    <row r="7" spans="1:20" s="3" customFormat="1" ht="24.75" customHeight="1" x14ac:dyDescent="0.25">
      <c r="A7" s="397" t="s">
        <v>39</v>
      </c>
      <c r="B7" s="399" t="s">
        <v>48</v>
      </c>
      <c r="C7" s="401" t="s">
        <v>49</v>
      </c>
      <c r="D7" s="403" t="s">
        <v>45</v>
      </c>
      <c r="E7" s="403" t="s">
        <v>47</v>
      </c>
      <c r="F7" s="407" t="s">
        <v>46</v>
      </c>
      <c r="G7" s="401" t="s">
        <v>51</v>
      </c>
      <c r="H7" s="409" t="s">
        <v>44</v>
      </c>
      <c r="I7" s="411" t="s">
        <v>58</v>
      </c>
      <c r="J7" s="412"/>
      <c r="K7" s="413"/>
      <c r="L7" s="387" t="s">
        <v>318</v>
      </c>
    </row>
    <row r="8" spans="1:20" s="3" customFormat="1" ht="64.5" customHeight="1" x14ac:dyDescent="0.25">
      <c r="A8" s="398"/>
      <c r="B8" s="400"/>
      <c r="C8" s="402"/>
      <c r="D8" s="404"/>
      <c r="E8" s="404"/>
      <c r="F8" s="408"/>
      <c r="G8" s="402"/>
      <c r="H8" s="410"/>
      <c r="I8" s="4" t="s">
        <v>41</v>
      </c>
      <c r="J8" s="5" t="s">
        <v>61</v>
      </c>
      <c r="K8" s="83" t="s">
        <v>42</v>
      </c>
      <c r="L8" s="388"/>
    </row>
    <row r="9" spans="1:20" s="9" customFormat="1" ht="12" customHeight="1" x14ac:dyDescent="0.25">
      <c r="A9" s="287" t="s">
        <v>26</v>
      </c>
      <c r="B9" s="288" t="s">
        <v>27</v>
      </c>
      <c r="C9" s="288" t="s">
        <v>28</v>
      </c>
      <c r="D9" s="289" t="s">
        <v>29</v>
      </c>
      <c r="E9" s="290" t="s">
        <v>30</v>
      </c>
      <c r="F9" s="291" t="s">
        <v>31</v>
      </c>
      <c r="G9" s="294" t="s">
        <v>32</v>
      </c>
      <c r="H9" s="294" t="s">
        <v>33</v>
      </c>
      <c r="I9" s="292" t="s">
        <v>34</v>
      </c>
      <c r="J9" s="32" t="s">
        <v>35</v>
      </c>
      <c r="K9" s="293" t="s">
        <v>50</v>
      </c>
      <c r="L9" s="299" t="s">
        <v>52</v>
      </c>
    </row>
    <row r="10" spans="1:20" s="11" customFormat="1" ht="29.1" customHeight="1" x14ac:dyDescent="0.25">
      <c r="A10" s="36"/>
      <c r="B10" s="59"/>
      <c r="C10" s="62"/>
      <c r="D10" s="37"/>
      <c r="E10" s="389"/>
      <c r="F10" s="43"/>
      <c r="G10" s="268"/>
      <c r="H10" s="38" t="s">
        <v>38</v>
      </c>
      <c r="I10" s="49"/>
      <c r="J10" s="65"/>
      <c r="K10" s="70"/>
      <c r="L10" s="392" t="s">
        <v>325</v>
      </c>
    </row>
    <row r="11" spans="1:20" s="11" customFormat="1" ht="29.1" customHeight="1" x14ac:dyDescent="0.25">
      <c r="A11" s="68"/>
      <c r="B11" s="60"/>
      <c r="C11" s="63"/>
      <c r="D11" s="39"/>
      <c r="E11" s="390"/>
      <c r="F11" s="44"/>
      <c r="G11" s="269"/>
      <c r="H11" s="40"/>
      <c r="I11" s="57"/>
      <c r="J11" s="66"/>
      <c r="K11" s="84"/>
      <c r="L11" s="393"/>
    </row>
    <row r="12" spans="1:20" s="11" customFormat="1" ht="29.1" customHeight="1" thickBot="1" x14ac:dyDescent="0.3">
      <c r="A12" s="69"/>
      <c r="B12" s="61"/>
      <c r="C12" s="64"/>
      <c r="D12" s="41"/>
      <c r="E12" s="391"/>
      <c r="F12" s="45"/>
      <c r="G12" s="270"/>
      <c r="H12" s="42"/>
      <c r="I12" s="58"/>
      <c r="J12" s="67"/>
      <c r="K12" s="85"/>
      <c r="L12" s="394"/>
    </row>
    <row r="13" spans="1:20" s="19" customFormat="1" ht="27.75" customHeight="1" thickBot="1" x14ac:dyDescent="0.25">
      <c r="A13" s="395" t="s">
        <v>220</v>
      </c>
      <c r="B13" s="396"/>
      <c r="C13" s="396"/>
      <c r="D13" s="396"/>
      <c r="E13" s="396"/>
      <c r="F13" s="396"/>
      <c r="G13" s="396"/>
      <c r="H13" s="396"/>
      <c r="I13" s="396"/>
      <c r="J13" s="396"/>
      <c r="K13" s="396"/>
    </row>
    <row r="14" spans="1:20" s="3" customFormat="1" ht="24.75" customHeight="1" x14ac:dyDescent="0.25">
      <c r="A14" s="397" t="s">
        <v>39</v>
      </c>
      <c r="B14" s="399" t="s">
        <v>48</v>
      </c>
      <c r="C14" s="401" t="s">
        <v>49</v>
      </c>
      <c r="D14" s="403" t="s">
        <v>45</v>
      </c>
      <c r="E14" s="403" t="s">
        <v>47</v>
      </c>
      <c r="F14" s="407" t="s">
        <v>46</v>
      </c>
      <c r="G14" s="401" t="s">
        <v>51</v>
      </c>
      <c r="H14" s="409" t="s">
        <v>44</v>
      </c>
      <c r="I14" s="411" t="s">
        <v>58</v>
      </c>
      <c r="J14" s="412"/>
      <c r="K14" s="413"/>
      <c r="L14" s="387" t="s">
        <v>318</v>
      </c>
    </row>
    <row r="15" spans="1:20" s="3" customFormat="1" ht="64.5" customHeight="1" x14ac:dyDescent="0.25">
      <c r="A15" s="398"/>
      <c r="B15" s="400"/>
      <c r="C15" s="402"/>
      <c r="D15" s="404"/>
      <c r="E15" s="404"/>
      <c r="F15" s="408"/>
      <c r="G15" s="402"/>
      <c r="H15" s="410"/>
      <c r="I15" s="4" t="s">
        <v>41</v>
      </c>
      <c r="J15" s="5" t="s">
        <v>61</v>
      </c>
      <c r="K15" s="83" t="s">
        <v>42</v>
      </c>
      <c r="L15" s="388"/>
    </row>
    <row r="16" spans="1:20" s="9" customFormat="1" ht="12" customHeight="1" x14ac:dyDescent="0.25">
      <c r="A16" s="287" t="s">
        <v>26</v>
      </c>
      <c r="B16" s="288" t="s">
        <v>27</v>
      </c>
      <c r="C16" s="288" t="s">
        <v>28</v>
      </c>
      <c r="D16" s="289" t="s">
        <v>29</v>
      </c>
      <c r="E16" s="290" t="s">
        <v>30</v>
      </c>
      <c r="F16" s="291" t="s">
        <v>31</v>
      </c>
      <c r="G16" s="294" t="s">
        <v>32</v>
      </c>
      <c r="H16" s="294" t="s">
        <v>33</v>
      </c>
      <c r="I16" s="292" t="s">
        <v>34</v>
      </c>
      <c r="J16" s="32" t="s">
        <v>35</v>
      </c>
      <c r="K16" s="293" t="s">
        <v>50</v>
      </c>
      <c r="L16" s="299" t="s">
        <v>52</v>
      </c>
    </row>
    <row r="17" spans="1:12" s="11" customFormat="1" ht="29.1" customHeight="1" x14ac:dyDescent="0.25">
      <c r="A17" s="36"/>
      <c r="B17" s="59"/>
      <c r="C17" s="62"/>
      <c r="D17" s="37"/>
      <c r="E17" s="389"/>
      <c r="F17" s="43"/>
      <c r="G17" s="268"/>
      <c r="H17" s="38" t="s">
        <v>38</v>
      </c>
      <c r="I17" s="49"/>
      <c r="J17" s="65"/>
      <c r="K17" s="70"/>
      <c r="L17" s="392" t="s">
        <v>326</v>
      </c>
    </row>
    <row r="18" spans="1:12" s="11" customFormat="1" ht="29.1" customHeight="1" x14ac:dyDescent="0.25">
      <c r="A18" s="68"/>
      <c r="B18" s="60"/>
      <c r="C18" s="63"/>
      <c r="D18" s="39"/>
      <c r="E18" s="390"/>
      <c r="F18" s="44"/>
      <c r="G18" s="269"/>
      <c r="H18" s="40"/>
      <c r="I18" s="57"/>
      <c r="J18" s="66"/>
      <c r="K18" s="84"/>
      <c r="L18" s="393"/>
    </row>
    <row r="19" spans="1:12" s="11" customFormat="1" ht="29.1" customHeight="1" thickBot="1" x14ac:dyDescent="0.3">
      <c r="A19" s="69"/>
      <c r="B19" s="61"/>
      <c r="C19" s="64"/>
      <c r="D19" s="41"/>
      <c r="E19" s="391"/>
      <c r="F19" s="45"/>
      <c r="G19" s="270"/>
      <c r="H19" s="42"/>
      <c r="I19" s="58"/>
      <c r="J19" s="67"/>
      <c r="K19" s="85"/>
      <c r="L19" s="394"/>
    </row>
    <row r="20" spans="1:12" s="11" customFormat="1" ht="6.75" customHeight="1" x14ac:dyDescent="0.25">
      <c r="A20" s="48"/>
      <c r="B20" s="71"/>
      <c r="C20" s="71"/>
      <c r="D20" s="48"/>
      <c r="E20" s="48"/>
      <c r="F20" s="48"/>
      <c r="G20" s="48"/>
      <c r="H20" s="48"/>
      <c r="I20" s="72"/>
      <c r="J20" s="73"/>
      <c r="K20" s="72"/>
    </row>
    <row r="21" spans="1:12" s="124" customFormat="1" ht="17.25" customHeight="1" x14ac:dyDescent="0.25">
      <c r="A21" s="414" t="s">
        <v>330</v>
      </c>
      <c r="B21" s="414"/>
      <c r="C21" s="414"/>
      <c r="D21" s="414"/>
      <c r="E21" s="414"/>
      <c r="F21" s="414"/>
      <c r="G21" s="414"/>
      <c r="H21" s="414"/>
      <c r="I21" s="414"/>
      <c r="J21" s="414"/>
      <c r="K21" s="414"/>
    </row>
    <row r="22" spans="1:12" s="11" customFormat="1" ht="7.5" customHeight="1" x14ac:dyDescent="0.25">
      <c r="A22" s="48"/>
      <c r="B22" s="71"/>
      <c r="C22" s="71"/>
      <c r="D22" s="48"/>
      <c r="E22" s="48"/>
      <c r="F22" s="48"/>
      <c r="G22" s="48"/>
      <c r="H22" s="48"/>
      <c r="I22" s="72"/>
      <c r="J22" s="73"/>
      <c r="K22" s="72"/>
    </row>
    <row r="23" spans="1:12" s="146" customFormat="1" ht="20.100000000000001" customHeight="1" x14ac:dyDescent="0.25">
      <c r="A23" s="358" t="s">
        <v>37</v>
      </c>
      <c r="B23" s="358"/>
      <c r="C23" s="358"/>
      <c r="D23" s="358"/>
      <c r="E23" s="358"/>
      <c r="F23" s="358"/>
      <c r="G23" s="358"/>
      <c r="H23" s="358"/>
      <c r="I23" s="358"/>
      <c r="J23" s="358"/>
    </row>
    <row r="24" spans="1:12" s="146" customFormat="1" ht="20.100000000000001" customHeight="1" x14ac:dyDescent="0.25">
      <c r="A24" s="147"/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2" s="19" customFormat="1" ht="15" customHeight="1" x14ac:dyDescent="0.25">
      <c r="A25" s="359" t="s">
        <v>1</v>
      </c>
      <c r="B25" s="359"/>
      <c r="C25" s="370" t="str">
        <f>IF('Príloha č. 1'!$C$6="","",'Príloha č. 1'!$C$6)</f>
        <v/>
      </c>
      <c r="D25" s="370"/>
      <c r="E25" s="27"/>
      <c r="F25" s="27"/>
      <c r="I25" s="20"/>
    </row>
    <row r="26" spans="1:12" s="19" customFormat="1" ht="15" customHeight="1" x14ac:dyDescent="0.25">
      <c r="A26" s="361" t="s">
        <v>2</v>
      </c>
      <c r="B26" s="361"/>
      <c r="C26" s="361" t="str">
        <f>IF('Príloha č. 1'!$C$7="","",'Príloha č. 1'!$C$7)</f>
        <v/>
      </c>
      <c r="D26" s="361"/>
      <c r="E26" s="11"/>
      <c r="F26" s="11"/>
    </row>
    <row r="27" spans="1:12" s="19" customFormat="1" ht="15" customHeight="1" x14ac:dyDescent="0.25">
      <c r="A27" s="361" t="s">
        <v>3</v>
      </c>
      <c r="B27" s="361"/>
      <c r="C27" s="366" t="str">
        <f>IF('Príloha č. 1'!C7:D7="","",'Príloha č. 1'!C7:D7)</f>
        <v/>
      </c>
      <c r="D27" s="366"/>
      <c r="E27" s="11"/>
      <c r="F27" s="11"/>
    </row>
    <row r="28" spans="1:12" s="19" customFormat="1" ht="15" customHeight="1" x14ac:dyDescent="0.25">
      <c r="A28" s="361" t="s">
        <v>4</v>
      </c>
      <c r="B28" s="361"/>
      <c r="C28" s="366" t="str">
        <f>IF('Príloha č. 1'!C8:D8="","",'Príloha č. 1'!C8:D8)</f>
        <v/>
      </c>
      <c r="D28" s="366"/>
      <c r="E28" s="11"/>
      <c r="F28" s="11"/>
    </row>
    <row r="31" spans="1:12" ht="15" customHeight="1" x14ac:dyDescent="0.2">
      <c r="A31" s="1" t="s">
        <v>8</v>
      </c>
      <c r="B31" s="152" t="str">
        <f>IF('Príloha č. 1'!B23:B23="","",'Príloha č. 1'!B23:B23)</f>
        <v/>
      </c>
      <c r="C31" s="131"/>
      <c r="F31" s="1"/>
      <c r="G31" s="1"/>
    </row>
    <row r="32" spans="1:12" ht="15" customHeight="1" x14ac:dyDescent="0.2">
      <c r="A32" s="1" t="s">
        <v>9</v>
      </c>
      <c r="B32" s="149" t="str">
        <f>IF('Príloha č. 1'!B24:B24="","",'Príloha č. 1'!B24:B24)</f>
        <v/>
      </c>
      <c r="C32" s="131"/>
      <c r="F32" s="1"/>
      <c r="G32" s="1"/>
    </row>
    <row r="33" spans="1:11" ht="39.950000000000003" customHeight="1" x14ac:dyDescent="0.2">
      <c r="G33" s="267"/>
      <c r="J33" s="51"/>
      <c r="K33" s="132"/>
    </row>
    <row r="34" spans="1:11" ht="16.5" customHeight="1" x14ac:dyDescent="0.2">
      <c r="C34" s="150" t="s">
        <v>332</v>
      </c>
      <c r="D34" s="371" t="str">
        <f>IF('Príloha č. 1'!D27="","",'Príloha č. 1'!D27)</f>
        <v/>
      </c>
      <c r="E34" s="371"/>
      <c r="F34" s="371"/>
      <c r="G34" s="126"/>
      <c r="J34" s="51"/>
      <c r="K34" s="132"/>
    </row>
    <row r="35" spans="1:11" ht="45" customHeight="1" x14ac:dyDescent="0.2">
      <c r="D35" s="367" t="s">
        <v>92</v>
      </c>
      <c r="E35" s="367"/>
      <c r="F35" s="367"/>
      <c r="G35" s="125"/>
      <c r="H35" s="125"/>
      <c r="J35" s="368"/>
      <c r="K35" s="368"/>
    </row>
    <row r="36" spans="1:11" s="21" customFormat="1" x14ac:dyDescent="0.2">
      <c r="A36" s="310" t="s">
        <v>10</v>
      </c>
      <c r="B36" s="310"/>
      <c r="C36" s="128"/>
      <c r="D36" s="24"/>
      <c r="E36" s="131"/>
      <c r="F36" s="131"/>
      <c r="G36" s="131"/>
    </row>
    <row r="37" spans="1:11" s="26" customFormat="1" ht="12" customHeight="1" x14ac:dyDescent="0.2">
      <c r="A37" s="22"/>
      <c r="B37" s="23" t="s">
        <v>11</v>
      </c>
      <c r="C37" s="23"/>
      <c r="D37" s="9"/>
      <c r="E37" s="131"/>
      <c r="F37" s="131"/>
      <c r="G37" s="131"/>
      <c r="H37" s="24"/>
    </row>
  </sheetData>
  <mergeCells count="45">
    <mergeCell ref="A6:K6"/>
    <mergeCell ref="A1:B1"/>
    <mergeCell ref="A2:K2"/>
    <mergeCell ref="A3:B3"/>
    <mergeCell ref="A5:K5"/>
    <mergeCell ref="A4:L4"/>
    <mergeCell ref="E10:E12"/>
    <mergeCell ref="L10:L12"/>
    <mergeCell ref="A7:A8"/>
    <mergeCell ref="B7:B8"/>
    <mergeCell ref="C7:C8"/>
    <mergeCell ref="D7:D8"/>
    <mergeCell ref="E7:E8"/>
    <mergeCell ref="F7:F8"/>
    <mergeCell ref="G7:G8"/>
    <mergeCell ref="H7:H8"/>
    <mergeCell ref="I7:K7"/>
    <mergeCell ref="L7:L8"/>
    <mergeCell ref="A13:K13"/>
    <mergeCell ref="A14:A15"/>
    <mergeCell ref="B14:B15"/>
    <mergeCell ref="C14:C15"/>
    <mergeCell ref="D14:D15"/>
    <mergeCell ref="E14:E15"/>
    <mergeCell ref="F14:F15"/>
    <mergeCell ref="G14:G15"/>
    <mergeCell ref="H14:H15"/>
    <mergeCell ref="I14:K14"/>
    <mergeCell ref="L14:L15"/>
    <mergeCell ref="A26:B26"/>
    <mergeCell ref="C26:D26"/>
    <mergeCell ref="A23:J23"/>
    <mergeCell ref="A25:B25"/>
    <mergeCell ref="C25:D25"/>
    <mergeCell ref="E17:E19"/>
    <mergeCell ref="L17:L19"/>
    <mergeCell ref="A21:K21"/>
    <mergeCell ref="J35:K35"/>
    <mergeCell ref="A36:B36"/>
    <mergeCell ref="A27:B27"/>
    <mergeCell ref="C27:D27"/>
    <mergeCell ref="A28:B28"/>
    <mergeCell ref="C28:D28"/>
    <mergeCell ref="D35:F35"/>
    <mergeCell ref="D34:F34"/>
  </mergeCells>
  <conditionalFormatting sqref="D34:F34">
    <cfRule type="containsBlanks" dxfId="8" priority="3">
      <formula>LEN(TRIM(D34))=0</formula>
    </cfRule>
  </conditionalFormatting>
  <conditionalFormatting sqref="C25:D28">
    <cfRule type="containsBlanks" dxfId="7" priority="2">
      <formula>LEN(TRIM(C25))=0</formula>
    </cfRule>
  </conditionalFormatting>
  <conditionalFormatting sqref="B31:B32">
    <cfRule type="containsBlanks" dxfId="6" priority="1">
      <formula>LEN(TRIM(B31))=0</formula>
    </cfRule>
  </conditionalFormatting>
  <pageMargins left="0.59055118110236227" right="0.39370078740157483" top="0.98425196850393704" bottom="0.39370078740157483" header="0.31496062992125984" footer="0.31496062992125984"/>
  <pageSetup paperSize="9" scale="61" fitToWidth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131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20" ht="15" customHeight="1" x14ac:dyDescent="0.2">
      <c r="A1" s="348" t="s">
        <v>12</v>
      </c>
      <c r="B1" s="348"/>
      <c r="C1" s="126"/>
    </row>
    <row r="2" spans="1:20" ht="15" customHeight="1" x14ac:dyDescent="0.2">
      <c r="A2" s="349" t="str">
        <f>'Príloha č. 1'!A2:B2</f>
        <v>Cievne protézy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</row>
    <row r="3" spans="1:20" ht="15" customHeight="1" x14ac:dyDescent="0.2">
      <c r="A3" s="415"/>
      <c r="B3" s="415"/>
      <c r="C3" s="131"/>
    </row>
    <row r="4" spans="1:20" s="2" customFormat="1" ht="22.5" customHeight="1" x14ac:dyDescent="0.25">
      <c r="A4" s="417" t="s">
        <v>339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20" ht="24.75" customHeight="1" x14ac:dyDescent="0.2">
      <c r="A5" s="416" t="s">
        <v>316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N5" s="131"/>
      <c r="O5" s="131"/>
      <c r="T5" s="131"/>
    </row>
    <row r="6" spans="1:20" s="19" customFormat="1" ht="27.75" customHeight="1" thickBot="1" x14ac:dyDescent="0.25">
      <c r="A6" s="395" t="s">
        <v>327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</row>
    <row r="7" spans="1:20" s="3" customFormat="1" ht="24.75" customHeight="1" x14ac:dyDescent="0.25">
      <c r="A7" s="397" t="s">
        <v>39</v>
      </c>
      <c r="B7" s="399" t="s">
        <v>48</v>
      </c>
      <c r="C7" s="401" t="s">
        <v>49</v>
      </c>
      <c r="D7" s="403" t="s">
        <v>45</v>
      </c>
      <c r="E7" s="403" t="s">
        <v>47</v>
      </c>
      <c r="F7" s="407" t="s">
        <v>46</v>
      </c>
      <c r="G7" s="401" t="s">
        <v>51</v>
      </c>
      <c r="H7" s="409" t="s">
        <v>44</v>
      </c>
      <c r="I7" s="411" t="s">
        <v>58</v>
      </c>
      <c r="J7" s="412"/>
      <c r="K7" s="413"/>
      <c r="L7" s="387" t="s">
        <v>318</v>
      </c>
    </row>
    <row r="8" spans="1:20" s="3" customFormat="1" ht="64.5" customHeight="1" x14ac:dyDescent="0.25">
      <c r="A8" s="398"/>
      <c r="B8" s="400"/>
      <c r="C8" s="402"/>
      <c r="D8" s="404"/>
      <c r="E8" s="404"/>
      <c r="F8" s="408"/>
      <c r="G8" s="402"/>
      <c r="H8" s="410"/>
      <c r="I8" s="4" t="s">
        <v>41</v>
      </c>
      <c r="J8" s="5" t="s">
        <v>61</v>
      </c>
      <c r="K8" s="83" t="s">
        <v>42</v>
      </c>
      <c r="L8" s="388"/>
    </row>
    <row r="9" spans="1:20" s="9" customFormat="1" ht="12" customHeight="1" x14ac:dyDescent="0.25">
      <c r="A9" s="287" t="s">
        <v>26</v>
      </c>
      <c r="B9" s="288" t="s">
        <v>27</v>
      </c>
      <c r="C9" s="288" t="s">
        <v>28</v>
      </c>
      <c r="D9" s="289" t="s">
        <v>29</v>
      </c>
      <c r="E9" s="290" t="s">
        <v>30</v>
      </c>
      <c r="F9" s="291" t="s">
        <v>31</v>
      </c>
      <c r="G9" s="294" t="s">
        <v>32</v>
      </c>
      <c r="H9" s="294" t="s">
        <v>33</v>
      </c>
      <c r="I9" s="292" t="s">
        <v>34</v>
      </c>
      <c r="J9" s="32" t="s">
        <v>35</v>
      </c>
      <c r="K9" s="293" t="s">
        <v>50</v>
      </c>
      <c r="L9" s="299" t="s">
        <v>52</v>
      </c>
    </row>
    <row r="10" spans="1:20" s="11" customFormat="1" ht="29.1" customHeight="1" x14ac:dyDescent="0.25">
      <c r="A10" s="36"/>
      <c r="B10" s="59"/>
      <c r="C10" s="62"/>
      <c r="D10" s="37"/>
      <c r="E10" s="389"/>
      <c r="F10" s="43"/>
      <c r="G10" s="268"/>
      <c r="H10" s="38" t="s">
        <v>38</v>
      </c>
      <c r="I10" s="49"/>
      <c r="J10" s="65"/>
      <c r="K10" s="70"/>
      <c r="L10" s="392" t="s">
        <v>328</v>
      </c>
    </row>
    <row r="11" spans="1:20" s="11" customFormat="1" ht="29.1" customHeight="1" x14ac:dyDescent="0.25">
      <c r="A11" s="68"/>
      <c r="B11" s="60"/>
      <c r="C11" s="63"/>
      <c r="D11" s="39"/>
      <c r="E11" s="390"/>
      <c r="F11" s="44"/>
      <c r="G11" s="269"/>
      <c r="H11" s="40"/>
      <c r="I11" s="57"/>
      <c r="J11" s="66"/>
      <c r="K11" s="84"/>
      <c r="L11" s="393"/>
    </row>
    <row r="12" spans="1:20" s="11" customFormat="1" ht="29.1" customHeight="1" thickBot="1" x14ac:dyDescent="0.3">
      <c r="A12" s="69"/>
      <c r="B12" s="61"/>
      <c r="C12" s="64"/>
      <c r="D12" s="41"/>
      <c r="E12" s="391"/>
      <c r="F12" s="45"/>
      <c r="G12" s="270"/>
      <c r="H12" s="42"/>
      <c r="I12" s="58"/>
      <c r="J12" s="67"/>
      <c r="K12" s="85"/>
      <c r="L12" s="394"/>
    </row>
    <row r="13" spans="1:20" s="11" customFormat="1" ht="8.25" customHeight="1" x14ac:dyDescent="0.25">
      <c r="A13" s="48"/>
      <c r="B13" s="71"/>
      <c r="C13" s="71"/>
      <c r="D13" s="48"/>
      <c r="E13" s="48"/>
      <c r="F13" s="48"/>
      <c r="G13" s="48"/>
      <c r="H13" s="48"/>
      <c r="I13" s="72"/>
      <c r="J13" s="73"/>
      <c r="K13" s="72"/>
    </row>
    <row r="14" spans="1:20" s="124" customFormat="1" ht="17.25" customHeight="1" x14ac:dyDescent="0.25">
      <c r="A14" s="414" t="s">
        <v>330</v>
      </c>
      <c r="B14" s="414"/>
      <c r="C14" s="414"/>
      <c r="D14" s="414"/>
      <c r="E14" s="414"/>
      <c r="F14" s="414"/>
      <c r="G14" s="414"/>
      <c r="H14" s="414"/>
      <c r="I14" s="414"/>
      <c r="J14" s="414"/>
      <c r="K14" s="414"/>
    </row>
    <row r="15" spans="1:20" s="11" customFormat="1" ht="5.25" customHeight="1" x14ac:dyDescent="0.25">
      <c r="A15" s="48"/>
      <c r="B15" s="71"/>
      <c r="C15" s="71"/>
      <c r="D15" s="48"/>
      <c r="E15" s="48"/>
      <c r="F15" s="48"/>
      <c r="G15" s="48"/>
      <c r="H15" s="48"/>
      <c r="I15" s="72"/>
      <c r="J15" s="73"/>
      <c r="K15" s="72"/>
    </row>
    <row r="16" spans="1:20" s="146" customFormat="1" ht="20.100000000000001" customHeight="1" x14ac:dyDescent="0.25">
      <c r="A16" s="358" t="s">
        <v>37</v>
      </c>
      <c r="B16" s="358"/>
      <c r="C16" s="358"/>
      <c r="D16" s="358"/>
      <c r="E16" s="358"/>
      <c r="F16" s="358"/>
      <c r="G16" s="358"/>
      <c r="H16" s="358"/>
      <c r="I16" s="358"/>
      <c r="J16" s="358"/>
    </row>
    <row r="17" spans="1:11" s="146" customFormat="1" ht="20.100000000000001" customHeight="1" x14ac:dyDescent="0.25">
      <c r="A17" s="147"/>
      <c r="B17" s="147"/>
      <c r="C17" s="147"/>
      <c r="D17" s="147"/>
      <c r="E17" s="147"/>
      <c r="F17" s="147"/>
      <c r="G17" s="147"/>
      <c r="H17" s="147"/>
      <c r="I17" s="147"/>
      <c r="J17" s="147"/>
    </row>
    <row r="18" spans="1:11" s="19" customFormat="1" ht="15" customHeight="1" x14ac:dyDescent="0.25">
      <c r="A18" s="359" t="s">
        <v>1</v>
      </c>
      <c r="B18" s="359"/>
      <c r="C18" s="370" t="str">
        <f>IF('Príloha č. 1'!$C$6="","",'Príloha č. 1'!$C$6)</f>
        <v/>
      </c>
      <c r="D18" s="370"/>
      <c r="E18" s="27"/>
      <c r="F18" s="27"/>
      <c r="I18" s="20"/>
    </row>
    <row r="19" spans="1:11" s="19" customFormat="1" ht="15" customHeight="1" x14ac:dyDescent="0.25">
      <c r="A19" s="361" t="s">
        <v>2</v>
      </c>
      <c r="B19" s="361"/>
      <c r="C19" s="361" t="str">
        <f>IF('Príloha č. 1'!$C$7="","",'Príloha č. 1'!$C$7)</f>
        <v/>
      </c>
      <c r="D19" s="361"/>
      <c r="E19" s="11"/>
      <c r="F19" s="11"/>
    </row>
    <row r="20" spans="1:11" s="19" customFormat="1" ht="15" customHeight="1" x14ac:dyDescent="0.25">
      <c r="A20" s="361" t="s">
        <v>3</v>
      </c>
      <c r="B20" s="361"/>
      <c r="C20" s="366" t="str">
        <f>IF('Príloha č. 1'!C8:D8="","",'Príloha č. 1'!C8:D8)</f>
        <v/>
      </c>
      <c r="D20" s="366"/>
      <c r="E20" s="11"/>
      <c r="F20" s="11"/>
    </row>
    <row r="21" spans="1:11" s="19" customFormat="1" ht="15" customHeight="1" x14ac:dyDescent="0.25">
      <c r="A21" s="361" t="s">
        <v>4</v>
      </c>
      <c r="B21" s="361"/>
      <c r="C21" s="366" t="str">
        <f>IF('Príloha č. 1'!C8:D8="","",'Príloha č. 1'!C8:D8)</f>
        <v/>
      </c>
      <c r="D21" s="366"/>
      <c r="E21" s="11"/>
      <c r="F21" s="11"/>
    </row>
    <row r="24" spans="1:11" ht="15" customHeight="1" x14ac:dyDescent="0.2">
      <c r="A24" s="1" t="s">
        <v>8</v>
      </c>
      <c r="B24" s="152" t="str">
        <f>IF('Príloha č. 1'!B23:B23="","",'Príloha č. 1'!B23:B23)</f>
        <v/>
      </c>
      <c r="C24" s="131"/>
      <c r="F24" s="1"/>
      <c r="G24" s="1"/>
    </row>
    <row r="25" spans="1:11" ht="15" customHeight="1" x14ac:dyDescent="0.2">
      <c r="A25" s="1" t="s">
        <v>9</v>
      </c>
      <c r="B25" s="149" t="str">
        <f>IF('Príloha č. 1'!B24:B24="","",'Príloha č. 1'!B24:B24)</f>
        <v/>
      </c>
      <c r="C25" s="131"/>
      <c r="F25" s="1"/>
      <c r="G25" s="1"/>
    </row>
    <row r="26" spans="1:11" ht="39.950000000000003" customHeight="1" x14ac:dyDescent="0.2">
      <c r="D26" s="418"/>
      <c r="E26" s="418"/>
      <c r="F26" s="418"/>
      <c r="G26" s="267"/>
      <c r="J26" s="51"/>
      <c r="K26" s="132"/>
    </row>
    <row r="27" spans="1:11" ht="18.75" customHeight="1" x14ac:dyDescent="0.2">
      <c r="C27" s="150" t="s">
        <v>332</v>
      </c>
      <c r="D27" s="371" t="str">
        <f>IF('Príloha č. 1'!D27="","",'Príloha č. 1'!D27)</f>
        <v/>
      </c>
      <c r="E27" s="371"/>
      <c r="F27" s="371"/>
      <c r="G27" s="126"/>
      <c r="J27" s="51"/>
      <c r="K27" s="132"/>
    </row>
    <row r="28" spans="1:11" ht="45" customHeight="1" x14ac:dyDescent="0.2">
      <c r="D28" s="367" t="s">
        <v>92</v>
      </c>
      <c r="E28" s="367"/>
      <c r="F28" s="367"/>
      <c r="G28" s="125"/>
      <c r="H28" s="125"/>
      <c r="J28" s="368"/>
      <c r="K28" s="368"/>
    </row>
    <row r="29" spans="1:11" s="21" customFormat="1" x14ac:dyDescent="0.2">
      <c r="A29" s="310" t="s">
        <v>10</v>
      </c>
      <c r="B29" s="310"/>
      <c r="C29" s="128"/>
      <c r="D29" s="24"/>
      <c r="E29" s="131"/>
      <c r="F29" s="131"/>
      <c r="G29" s="131"/>
    </row>
    <row r="30" spans="1:11" s="26" customFormat="1" ht="12" customHeight="1" x14ac:dyDescent="0.2">
      <c r="A30" s="22"/>
      <c r="B30" s="23" t="s">
        <v>11</v>
      </c>
      <c r="C30" s="23"/>
      <c r="D30" s="9"/>
      <c r="E30" s="131"/>
      <c r="F30" s="131"/>
      <c r="G30" s="131"/>
      <c r="H30" s="24"/>
    </row>
  </sheetData>
  <mergeCells count="33">
    <mergeCell ref="A14:K14"/>
    <mergeCell ref="A6:K6"/>
    <mergeCell ref="A1:B1"/>
    <mergeCell ref="A2:K2"/>
    <mergeCell ref="A3:B3"/>
    <mergeCell ref="A5:K5"/>
    <mergeCell ref="E10:E12"/>
    <mergeCell ref="A4:L4"/>
    <mergeCell ref="L10:L12"/>
    <mergeCell ref="A7:A8"/>
    <mergeCell ref="B7:B8"/>
    <mergeCell ref="C7:C8"/>
    <mergeCell ref="D7:D8"/>
    <mergeCell ref="E7:E8"/>
    <mergeCell ref="F7:F8"/>
    <mergeCell ref="G7:G8"/>
    <mergeCell ref="H7:H8"/>
    <mergeCell ref="I7:K7"/>
    <mergeCell ref="L7:L8"/>
    <mergeCell ref="A16:J16"/>
    <mergeCell ref="A18:B18"/>
    <mergeCell ref="C18:D18"/>
    <mergeCell ref="J28:K28"/>
    <mergeCell ref="D28:F28"/>
    <mergeCell ref="D26:F26"/>
    <mergeCell ref="D27:F27"/>
    <mergeCell ref="A29:B29"/>
    <mergeCell ref="A19:B19"/>
    <mergeCell ref="C19:D19"/>
    <mergeCell ref="A20:B20"/>
    <mergeCell ref="C20:D20"/>
    <mergeCell ref="A21:B21"/>
    <mergeCell ref="C21:D21"/>
  </mergeCells>
  <conditionalFormatting sqref="D27:F27">
    <cfRule type="containsBlanks" dxfId="5" priority="5">
      <formula>LEN(TRIM(D27))=0</formula>
    </cfRule>
  </conditionalFormatting>
  <conditionalFormatting sqref="C18:D19 C21:D21">
    <cfRule type="containsBlanks" dxfId="4" priority="4">
      <formula>LEN(TRIM(C18))=0</formula>
    </cfRule>
  </conditionalFormatting>
  <conditionalFormatting sqref="B24:B25">
    <cfRule type="containsBlanks" dxfId="3" priority="1">
      <formula>LEN(TRIM(B24))=0</formula>
    </cfRule>
  </conditionalFormatting>
  <conditionalFormatting sqref="C20:D20">
    <cfRule type="containsBlanks" dxfId="2" priority="2">
      <formula>LEN(TRIM(C20))=0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showGridLines="0" zoomScaleNormal="100" workbookViewId="0">
      <selection activeCell="A4" sqref="A4:F4"/>
    </sheetView>
  </sheetViews>
  <sheetFormatPr defaultColWidth="9.140625" defaultRowHeight="12" x14ac:dyDescent="0.2"/>
  <cols>
    <col min="1" max="1" width="5.28515625" style="210" customWidth="1"/>
    <col min="2" max="2" width="26.7109375" style="210" customWidth="1"/>
    <col min="3" max="3" width="23.85546875" style="210" customWidth="1"/>
    <col min="4" max="4" width="18.5703125" style="210" customWidth="1"/>
    <col min="5" max="5" width="14.85546875" style="210" customWidth="1"/>
    <col min="6" max="6" width="16.5703125" style="210" customWidth="1"/>
    <col min="7" max="16384" width="9.140625" style="210"/>
  </cols>
  <sheetData>
    <row r="1" spans="1:13" ht="12.75" x14ac:dyDescent="0.25">
      <c r="A1" s="427" t="s">
        <v>12</v>
      </c>
      <c r="B1" s="428"/>
      <c r="C1" s="209"/>
      <c r="D1" s="209"/>
      <c r="E1" s="209"/>
      <c r="F1" s="209"/>
    </row>
    <row r="2" spans="1:13" ht="15" customHeight="1" x14ac:dyDescent="0.2">
      <c r="A2" s="349" t="str">
        <f>'Príloha č. 1'!A2:B2</f>
        <v>Cievne protézy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13" ht="24.95" customHeight="1" x14ac:dyDescent="0.2">
      <c r="A3" s="429"/>
      <c r="B3" s="429"/>
      <c r="C3" s="429"/>
      <c r="D3" s="429"/>
      <c r="E3" s="429"/>
      <c r="F3" s="429"/>
    </row>
    <row r="4" spans="1:13" ht="18.75" x14ac:dyDescent="0.3">
      <c r="A4" s="430" t="s">
        <v>79</v>
      </c>
      <c r="B4" s="430"/>
      <c r="C4" s="430"/>
      <c r="D4" s="430"/>
      <c r="E4" s="430"/>
      <c r="F4" s="430"/>
      <c r="G4" s="211"/>
      <c r="H4" s="211"/>
      <c r="I4" s="211"/>
      <c r="J4" s="211"/>
      <c r="K4" s="211"/>
      <c r="L4" s="211"/>
      <c r="M4" s="211"/>
    </row>
    <row r="5" spans="1:13" x14ac:dyDescent="0.2">
      <c r="A5" s="212"/>
      <c r="B5" s="212"/>
      <c r="C5" s="212"/>
      <c r="D5" s="212"/>
      <c r="E5" s="212"/>
      <c r="F5" s="212"/>
    </row>
    <row r="6" spans="1:13" ht="17.25" customHeight="1" x14ac:dyDescent="0.2">
      <c r="A6" s="424" t="s">
        <v>80</v>
      </c>
      <c r="B6" s="424"/>
      <c r="C6" s="424"/>
      <c r="D6" s="424"/>
      <c r="E6" s="424"/>
      <c r="F6" s="424"/>
    </row>
    <row r="7" spans="1:13" ht="17.25" customHeight="1" x14ac:dyDescent="0.2">
      <c r="A7" s="213"/>
      <c r="B7" s="425" t="s">
        <v>81</v>
      </c>
      <c r="C7" s="425"/>
      <c r="D7" s="425"/>
      <c r="E7" s="213"/>
      <c r="F7" s="213"/>
    </row>
    <row r="8" spans="1:13" ht="9.9499999999999993" customHeight="1" thickBot="1" x14ac:dyDescent="0.25">
      <c r="A8" s="213"/>
      <c r="B8" s="213"/>
      <c r="C8" s="213"/>
      <c r="D8" s="213"/>
      <c r="E8" s="213"/>
      <c r="F8" s="213"/>
    </row>
    <row r="9" spans="1:13" ht="90.75" customHeight="1" x14ac:dyDescent="0.2">
      <c r="A9" s="214" t="s">
        <v>36</v>
      </c>
      <c r="B9" s="215" t="s">
        <v>82</v>
      </c>
      <c r="C9" s="215" t="s">
        <v>83</v>
      </c>
      <c r="D9" s="215" t="s">
        <v>56</v>
      </c>
      <c r="E9" s="216" t="s">
        <v>84</v>
      </c>
      <c r="F9" s="217" t="s">
        <v>85</v>
      </c>
    </row>
    <row r="10" spans="1:13" ht="15" customHeight="1" x14ac:dyDescent="0.2">
      <c r="A10" s="218" t="s">
        <v>26</v>
      </c>
      <c r="B10" s="219" t="s">
        <v>27</v>
      </c>
      <c r="C10" s="219" t="s">
        <v>28</v>
      </c>
      <c r="D10" s="219" t="s">
        <v>29</v>
      </c>
      <c r="E10" s="219" t="s">
        <v>30</v>
      </c>
      <c r="F10" s="220" t="s">
        <v>31</v>
      </c>
    </row>
    <row r="11" spans="1:13" ht="24.95" customHeight="1" x14ac:dyDescent="0.2">
      <c r="A11" s="221"/>
      <c r="B11" s="222"/>
      <c r="C11" s="223"/>
      <c r="D11" s="224"/>
      <c r="E11" s="225"/>
      <c r="F11" s="226"/>
    </row>
    <row r="12" spans="1:13" ht="24.95" customHeight="1" x14ac:dyDescent="0.2">
      <c r="A12" s="221"/>
      <c r="B12" s="222"/>
      <c r="C12" s="223"/>
      <c r="D12" s="224"/>
      <c r="E12" s="225"/>
      <c r="F12" s="226"/>
    </row>
    <row r="13" spans="1:13" s="227" customFormat="1" ht="24.95" customHeight="1" x14ac:dyDescent="0.25">
      <c r="A13" s="221"/>
      <c r="B13" s="222"/>
      <c r="C13" s="223"/>
      <c r="D13" s="224"/>
      <c r="E13" s="225"/>
      <c r="F13" s="226"/>
    </row>
    <row r="14" spans="1:13" s="227" customFormat="1" ht="24.95" customHeight="1" thickBot="1" x14ac:dyDescent="0.3">
      <c r="A14" s="228"/>
      <c r="B14" s="229"/>
      <c r="C14" s="230"/>
      <c r="D14" s="231"/>
      <c r="E14" s="232"/>
      <c r="F14" s="233"/>
    </row>
    <row r="15" spans="1:13" s="227" customFormat="1" ht="15" customHeight="1" x14ac:dyDescent="0.25">
      <c r="A15" s="422"/>
      <c r="B15" s="422"/>
      <c r="C15" s="422"/>
      <c r="D15" s="422"/>
      <c r="E15" s="422"/>
      <c r="F15" s="422"/>
    </row>
    <row r="16" spans="1:13" s="235" customFormat="1" ht="49.5" customHeight="1" x14ac:dyDescent="0.25">
      <c r="A16" s="423" t="s">
        <v>86</v>
      </c>
      <c r="B16" s="423"/>
      <c r="C16" s="423"/>
      <c r="D16" s="423"/>
      <c r="E16" s="423"/>
      <c r="F16" s="423"/>
      <c r="G16" s="234"/>
      <c r="H16" s="234"/>
      <c r="I16" s="234"/>
      <c r="J16" s="234"/>
      <c r="K16" s="234"/>
      <c r="L16" s="234"/>
      <c r="M16" s="234"/>
    </row>
    <row r="17" spans="1:13" s="235" customFormat="1" ht="9.9499999999999993" customHeight="1" x14ac:dyDescent="0.25">
      <c r="A17" s="236"/>
      <c r="B17" s="423"/>
      <c r="C17" s="423"/>
      <c r="D17" s="423"/>
      <c r="E17" s="423"/>
      <c r="F17" s="423"/>
      <c r="G17" s="237"/>
      <c r="H17" s="237"/>
      <c r="I17" s="237"/>
      <c r="J17" s="237"/>
      <c r="K17" s="237"/>
      <c r="L17" s="237"/>
      <c r="M17" s="237"/>
    </row>
    <row r="18" spans="1:13" s="235" customFormat="1" ht="20.100000000000001" customHeight="1" x14ac:dyDescent="0.25">
      <c r="A18" s="424" t="s">
        <v>87</v>
      </c>
      <c r="B18" s="424"/>
      <c r="C18" s="424"/>
      <c r="D18" s="424"/>
      <c r="E18" s="424"/>
      <c r="F18" s="424"/>
      <c r="G18" s="237"/>
      <c r="H18" s="237"/>
      <c r="I18" s="237"/>
      <c r="J18" s="237"/>
      <c r="K18" s="237"/>
      <c r="L18" s="237"/>
      <c r="M18" s="237"/>
    </row>
    <row r="19" spans="1:13" s="235" customFormat="1" ht="20.100000000000001" customHeight="1" x14ac:dyDescent="0.25">
      <c r="A19" s="213"/>
      <c r="B19" s="425" t="s">
        <v>88</v>
      </c>
      <c r="C19" s="425"/>
      <c r="D19" s="425"/>
      <c r="E19" s="425"/>
      <c r="F19" s="425"/>
      <c r="G19" s="237"/>
      <c r="H19" s="237"/>
      <c r="I19" s="237"/>
      <c r="J19" s="237"/>
      <c r="K19" s="237"/>
      <c r="L19" s="237"/>
      <c r="M19" s="237"/>
    </row>
    <row r="20" spans="1:13" s="235" customFormat="1" ht="20.100000000000001" customHeight="1" x14ac:dyDescent="0.25">
      <c r="A20" s="236"/>
      <c r="B20" s="238"/>
      <c r="C20" s="238"/>
      <c r="D20" s="238"/>
      <c r="E20" s="238"/>
      <c r="F20" s="238"/>
      <c r="G20" s="237"/>
      <c r="H20" s="237"/>
      <c r="I20" s="237"/>
      <c r="J20" s="237"/>
      <c r="K20" s="237"/>
      <c r="L20" s="237"/>
      <c r="M20" s="237"/>
    </row>
    <row r="21" spans="1:13" ht="15" customHeight="1" x14ac:dyDescent="0.2">
      <c r="A21" s="236"/>
      <c r="B21" s="238"/>
      <c r="C21" s="238"/>
      <c r="D21" s="238"/>
      <c r="E21" s="238"/>
      <c r="F21" s="238"/>
    </row>
    <row r="22" spans="1:13" s="101" customFormat="1" ht="15" customHeight="1" x14ac:dyDescent="0.25">
      <c r="A22" s="236"/>
      <c r="B22" s="238"/>
      <c r="C22" s="238"/>
      <c r="D22" s="238"/>
      <c r="E22" s="238"/>
      <c r="F22" s="238"/>
    </row>
    <row r="23" spans="1:13" s="101" customFormat="1" ht="15" customHeight="1" x14ac:dyDescent="0.25"/>
    <row r="24" spans="1:13" s="101" customFormat="1" ht="15" x14ac:dyDescent="0.25">
      <c r="A24" s="101" t="s">
        <v>8</v>
      </c>
      <c r="B24" s="426" t="str">
        <f>IF('Príloha č. 1'!B23:B23="","",'Príloha č. 1'!B23:B23)</f>
        <v/>
      </c>
      <c r="C24" s="426"/>
    </row>
    <row r="25" spans="1:13" s="101" customFormat="1" ht="15" customHeight="1" x14ac:dyDescent="0.25">
      <c r="A25" s="101" t="s">
        <v>9</v>
      </c>
      <c r="B25" s="431" t="str">
        <f>IF('Príloha č. 1'!B24:B24="","",'Príloha č. 1'!B24:B24)</f>
        <v/>
      </c>
      <c r="C25" s="426"/>
    </row>
    <row r="26" spans="1:13" ht="15" customHeight="1" x14ac:dyDescent="0.25">
      <c r="A26" s="101"/>
      <c r="B26" s="101"/>
      <c r="C26" s="101"/>
      <c r="D26" s="101"/>
      <c r="E26" s="101"/>
      <c r="F26" s="101"/>
    </row>
    <row r="27" spans="1:13" ht="15" customHeight="1" x14ac:dyDescent="0.25">
      <c r="A27" s="101"/>
      <c r="B27" s="101"/>
      <c r="C27" s="101"/>
      <c r="D27" s="101"/>
      <c r="E27" s="101"/>
      <c r="F27" s="101"/>
    </row>
    <row r="28" spans="1:13" ht="15" customHeight="1" x14ac:dyDescent="0.25">
      <c r="A28" s="101"/>
      <c r="B28" s="101"/>
      <c r="C28" s="101"/>
      <c r="D28" s="101"/>
      <c r="E28" s="101"/>
      <c r="F28" s="101"/>
    </row>
    <row r="29" spans="1:13" ht="20.25" customHeight="1" x14ac:dyDescent="0.25">
      <c r="A29" s="101"/>
      <c r="B29" s="101"/>
      <c r="C29" s="150" t="s">
        <v>332</v>
      </c>
      <c r="D29" s="371" t="str">
        <f>IF('Príloha č. 1'!D27="","",'Príloha č. 1'!D27)</f>
        <v/>
      </c>
      <c r="E29" s="371"/>
      <c r="F29" s="371"/>
    </row>
    <row r="30" spans="1:13" s="1" customFormat="1" ht="45" customHeight="1" x14ac:dyDescent="0.2">
      <c r="D30" s="367" t="s">
        <v>92</v>
      </c>
      <c r="E30" s="367"/>
      <c r="F30" s="367"/>
      <c r="G30" s="125"/>
      <c r="H30" s="125"/>
      <c r="I30" s="125"/>
      <c r="K30" s="368"/>
      <c r="L30" s="368"/>
    </row>
    <row r="31" spans="1:13" x14ac:dyDescent="0.2">
      <c r="A31" s="419" t="s">
        <v>10</v>
      </c>
      <c r="B31" s="419"/>
      <c r="C31" s="239"/>
      <c r="D31" s="239"/>
      <c r="E31" s="239"/>
      <c r="F31" s="239"/>
    </row>
    <row r="32" spans="1:13" x14ac:dyDescent="0.2">
      <c r="A32" s="240"/>
      <c r="B32" s="420" t="s">
        <v>11</v>
      </c>
      <c r="C32" s="421"/>
      <c r="D32" s="421"/>
      <c r="E32" s="421"/>
      <c r="F32" s="421"/>
    </row>
  </sheetData>
  <mergeCells count="18">
    <mergeCell ref="K30:L30"/>
    <mergeCell ref="D29:F29"/>
    <mergeCell ref="B7:D7"/>
    <mergeCell ref="A1:B1"/>
    <mergeCell ref="A2:L2"/>
    <mergeCell ref="A3:F3"/>
    <mergeCell ref="A4:F4"/>
    <mergeCell ref="A6:F6"/>
    <mergeCell ref="B25:C25"/>
    <mergeCell ref="A31:B31"/>
    <mergeCell ref="B32:F32"/>
    <mergeCell ref="A15:F15"/>
    <mergeCell ref="A16:F16"/>
    <mergeCell ref="B17:F17"/>
    <mergeCell ref="A18:F18"/>
    <mergeCell ref="B19:F19"/>
    <mergeCell ref="B24:C24"/>
    <mergeCell ref="D30:F30"/>
  </mergeCells>
  <conditionalFormatting sqref="B24:C25">
    <cfRule type="containsBlanks" dxfId="1" priority="3">
      <formula>LEN(TRIM(B24))=0</formula>
    </cfRule>
  </conditionalFormatting>
  <conditionalFormatting sqref="D29:F29">
    <cfRule type="containsBlanks" dxfId="0" priority="1">
      <formula>LEN(TRIM(D29))=0</formula>
    </cfRule>
  </conditionalFormatting>
  <pageMargins left="0.78740157480314965" right="0.39370078740157483" top="0.98425196850393704" bottom="0.19685039370078741" header="0.31496062992125984" footer="0.31496062992125984"/>
  <pageSetup paperSize="9" scale="85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5</xdr:row>
                    <xdr:rowOff>142875</xdr:rowOff>
                  </from>
                  <to>
                    <xdr:col>0</xdr:col>
                    <xdr:colOff>285750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171450</xdr:rowOff>
                  </from>
                  <to>
                    <xdr:col>0</xdr:col>
                    <xdr:colOff>285750</xdr:colOff>
                    <xdr:row>19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30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157" bestFit="1" customWidth="1"/>
    <col min="2" max="2" width="19.7109375" style="157" customWidth="1"/>
    <col min="3" max="3" width="28.7109375" style="157" customWidth="1"/>
    <col min="4" max="4" width="33.42578125" style="157" customWidth="1"/>
    <col min="5" max="5" width="10.42578125" style="157" bestFit="1" customWidth="1"/>
    <col min="6" max="256" width="9.140625" style="157"/>
    <col min="257" max="257" width="4.7109375" style="157" bestFit="1" customWidth="1"/>
    <col min="258" max="258" width="19.7109375" style="157" customWidth="1"/>
    <col min="259" max="259" width="28.7109375" style="157" customWidth="1"/>
    <col min="260" max="260" width="33.42578125" style="157" customWidth="1"/>
    <col min="261" max="261" width="10.42578125" style="157" bestFit="1" customWidth="1"/>
    <col min="262" max="512" width="9.140625" style="157"/>
    <col min="513" max="513" width="4.7109375" style="157" bestFit="1" customWidth="1"/>
    <col min="514" max="514" width="19.7109375" style="157" customWidth="1"/>
    <col min="515" max="515" width="28.7109375" style="157" customWidth="1"/>
    <col min="516" max="516" width="33.42578125" style="157" customWidth="1"/>
    <col min="517" max="517" width="10.42578125" style="157" bestFit="1" customWidth="1"/>
    <col min="518" max="768" width="9.140625" style="157"/>
    <col min="769" max="769" width="4.7109375" style="157" bestFit="1" customWidth="1"/>
    <col min="770" max="770" width="19.7109375" style="157" customWidth="1"/>
    <col min="771" max="771" width="28.7109375" style="157" customWidth="1"/>
    <col min="772" max="772" width="33.42578125" style="157" customWidth="1"/>
    <col min="773" max="773" width="10.42578125" style="157" bestFit="1" customWidth="1"/>
    <col min="774" max="1024" width="9.140625" style="157"/>
    <col min="1025" max="1025" width="4.7109375" style="157" bestFit="1" customWidth="1"/>
    <col min="1026" max="1026" width="19.7109375" style="157" customWidth="1"/>
    <col min="1027" max="1027" width="28.7109375" style="157" customWidth="1"/>
    <col min="1028" max="1028" width="33.42578125" style="157" customWidth="1"/>
    <col min="1029" max="1029" width="10.42578125" style="157" bestFit="1" customWidth="1"/>
    <col min="1030" max="1280" width="9.140625" style="157"/>
    <col min="1281" max="1281" width="4.7109375" style="157" bestFit="1" customWidth="1"/>
    <col min="1282" max="1282" width="19.7109375" style="157" customWidth="1"/>
    <col min="1283" max="1283" width="28.7109375" style="157" customWidth="1"/>
    <col min="1284" max="1284" width="33.42578125" style="157" customWidth="1"/>
    <col min="1285" max="1285" width="10.42578125" style="157" bestFit="1" customWidth="1"/>
    <col min="1286" max="1536" width="9.140625" style="157"/>
    <col min="1537" max="1537" width="4.7109375" style="157" bestFit="1" customWidth="1"/>
    <col min="1538" max="1538" width="19.7109375" style="157" customWidth="1"/>
    <col min="1539" max="1539" width="28.7109375" style="157" customWidth="1"/>
    <col min="1540" max="1540" width="33.42578125" style="157" customWidth="1"/>
    <col min="1541" max="1541" width="10.42578125" style="157" bestFit="1" customWidth="1"/>
    <col min="1542" max="1792" width="9.140625" style="157"/>
    <col min="1793" max="1793" width="4.7109375" style="157" bestFit="1" customWidth="1"/>
    <col min="1794" max="1794" width="19.7109375" style="157" customWidth="1"/>
    <col min="1795" max="1795" width="28.7109375" style="157" customWidth="1"/>
    <col min="1796" max="1796" width="33.42578125" style="157" customWidth="1"/>
    <col min="1797" max="1797" width="10.42578125" style="157" bestFit="1" customWidth="1"/>
    <col min="1798" max="2048" width="9.140625" style="157"/>
    <col min="2049" max="2049" width="4.7109375" style="157" bestFit="1" customWidth="1"/>
    <col min="2050" max="2050" width="19.7109375" style="157" customWidth="1"/>
    <col min="2051" max="2051" width="28.7109375" style="157" customWidth="1"/>
    <col min="2052" max="2052" width="33.42578125" style="157" customWidth="1"/>
    <col min="2053" max="2053" width="10.42578125" style="157" bestFit="1" customWidth="1"/>
    <col min="2054" max="2304" width="9.140625" style="157"/>
    <col min="2305" max="2305" width="4.7109375" style="157" bestFit="1" customWidth="1"/>
    <col min="2306" max="2306" width="19.7109375" style="157" customWidth="1"/>
    <col min="2307" max="2307" width="28.7109375" style="157" customWidth="1"/>
    <col min="2308" max="2308" width="33.42578125" style="157" customWidth="1"/>
    <col min="2309" max="2309" width="10.42578125" style="157" bestFit="1" customWidth="1"/>
    <col min="2310" max="2560" width="9.140625" style="157"/>
    <col min="2561" max="2561" width="4.7109375" style="157" bestFit="1" customWidth="1"/>
    <col min="2562" max="2562" width="19.7109375" style="157" customWidth="1"/>
    <col min="2563" max="2563" width="28.7109375" style="157" customWidth="1"/>
    <col min="2564" max="2564" width="33.42578125" style="157" customWidth="1"/>
    <col min="2565" max="2565" width="10.42578125" style="157" bestFit="1" customWidth="1"/>
    <col min="2566" max="2816" width="9.140625" style="157"/>
    <col min="2817" max="2817" width="4.7109375" style="157" bestFit="1" customWidth="1"/>
    <col min="2818" max="2818" width="19.7109375" style="157" customWidth="1"/>
    <col min="2819" max="2819" width="28.7109375" style="157" customWidth="1"/>
    <col min="2820" max="2820" width="33.42578125" style="157" customWidth="1"/>
    <col min="2821" max="2821" width="10.42578125" style="157" bestFit="1" customWidth="1"/>
    <col min="2822" max="3072" width="9.140625" style="157"/>
    <col min="3073" max="3073" width="4.7109375" style="157" bestFit="1" customWidth="1"/>
    <col min="3074" max="3074" width="19.7109375" style="157" customWidth="1"/>
    <col min="3075" max="3075" width="28.7109375" style="157" customWidth="1"/>
    <col min="3076" max="3076" width="33.42578125" style="157" customWidth="1"/>
    <col min="3077" max="3077" width="10.42578125" style="157" bestFit="1" customWidth="1"/>
    <col min="3078" max="3328" width="9.140625" style="157"/>
    <col min="3329" max="3329" width="4.7109375" style="157" bestFit="1" customWidth="1"/>
    <col min="3330" max="3330" width="19.7109375" style="157" customWidth="1"/>
    <col min="3331" max="3331" width="28.7109375" style="157" customWidth="1"/>
    <col min="3332" max="3332" width="33.42578125" style="157" customWidth="1"/>
    <col min="3333" max="3333" width="10.42578125" style="157" bestFit="1" customWidth="1"/>
    <col min="3334" max="3584" width="9.140625" style="157"/>
    <col min="3585" max="3585" width="4.7109375" style="157" bestFit="1" customWidth="1"/>
    <col min="3586" max="3586" width="19.7109375" style="157" customWidth="1"/>
    <col min="3587" max="3587" width="28.7109375" style="157" customWidth="1"/>
    <col min="3588" max="3588" width="33.42578125" style="157" customWidth="1"/>
    <col min="3589" max="3589" width="10.42578125" style="157" bestFit="1" customWidth="1"/>
    <col min="3590" max="3840" width="9.140625" style="157"/>
    <col min="3841" max="3841" width="4.7109375" style="157" bestFit="1" customWidth="1"/>
    <col min="3842" max="3842" width="19.7109375" style="157" customWidth="1"/>
    <col min="3843" max="3843" width="28.7109375" style="157" customWidth="1"/>
    <col min="3844" max="3844" width="33.42578125" style="157" customWidth="1"/>
    <col min="3845" max="3845" width="10.42578125" style="157" bestFit="1" customWidth="1"/>
    <col min="3846" max="4096" width="9.140625" style="157"/>
    <col min="4097" max="4097" width="4.7109375" style="157" bestFit="1" customWidth="1"/>
    <col min="4098" max="4098" width="19.7109375" style="157" customWidth="1"/>
    <col min="4099" max="4099" width="28.7109375" style="157" customWidth="1"/>
    <col min="4100" max="4100" width="33.42578125" style="157" customWidth="1"/>
    <col min="4101" max="4101" width="10.42578125" style="157" bestFit="1" customWidth="1"/>
    <col min="4102" max="4352" width="9.140625" style="157"/>
    <col min="4353" max="4353" width="4.7109375" style="157" bestFit="1" customWidth="1"/>
    <col min="4354" max="4354" width="19.7109375" style="157" customWidth="1"/>
    <col min="4355" max="4355" width="28.7109375" style="157" customWidth="1"/>
    <col min="4356" max="4356" width="33.42578125" style="157" customWidth="1"/>
    <col min="4357" max="4357" width="10.42578125" style="157" bestFit="1" customWidth="1"/>
    <col min="4358" max="4608" width="9.140625" style="157"/>
    <col min="4609" max="4609" width="4.7109375" style="157" bestFit="1" customWidth="1"/>
    <col min="4610" max="4610" width="19.7109375" style="157" customWidth="1"/>
    <col min="4611" max="4611" width="28.7109375" style="157" customWidth="1"/>
    <col min="4612" max="4612" width="33.42578125" style="157" customWidth="1"/>
    <col min="4613" max="4613" width="10.42578125" style="157" bestFit="1" customWidth="1"/>
    <col min="4614" max="4864" width="9.140625" style="157"/>
    <col min="4865" max="4865" width="4.7109375" style="157" bestFit="1" customWidth="1"/>
    <col min="4866" max="4866" width="19.7109375" style="157" customWidth="1"/>
    <col min="4867" max="4867" width="28.7109375" style="157" customWidth="1"/>
    <col min="4868" max="4868" width="33.42578125" style="157" customWidth="1"/>
    <col min="4869" max="4869" width="10.42578125" style="157" bestFit="1" customWidth="1"/>
    <col min="4870" max="5120" width="9.140625" style="157"/>
    <col min="5121" max="5121" width="4.7109375" style="157" bestFit="1" customWidth="1"/>
    <col min="5122" max="5122" width="19.7109375" style="157" customWidth="1"/>
    <col min="5123" max="5123" width="28.7109375" style="157" customWidth="1"/>
    <col min="5124" max="5124" width="33.42578125" style="157" customWidth="1"/>
    <col min="5125" max="5125" width="10.42578125" style="157" bestFit="1" customWidth="1"/>
    <col min="5126" max="5376" width="9.140625" style="157"/>
    <col min="5377" max="5377" width="4.7109375" style="157" bestFit="1" customWidth="1"/>
    <col min="5378" max="5378" width="19.7109375" style="157" customWidth="1"/>
    <col min="5379" max="5379" width="28.7109375" style="157" customWidth="1"/>
    <col min="5380" max="5380" width="33.42578125" style="157" customWidth="1"/>
    <col min="5381" max="5381" width="10.42578125" style="157" bestFit="1" customWidth="1"/>
    <col min="5382" max="5632" width="9.140625" style="157"/>
    <col min="5633" max="5633" width="4.7109375" style="157" bestFit="1" customWidth="1"/>
    <col min="5634" max="5634" width="19.7109375" style="157" customWidth="1"/>
    <col min="5635" max="5635" width="28.7109375" style="157" customWidth="1"/>
    <col min="5636" max="5636" width="33.42578125" style="157" customWidth="1"/>
    <col min="5637" max="5637" width="10.42578125" style="157" bestFit="1" customWidth="1"/>
    <col min="5638" max="5888" width="9.140625" style="157"/>
    <col min="5889" max="5889" width="4.7109375" style="157" bestFit="1" customWidth="1"/>
    <col min="5890" max="5890" width="19.7109375" style="157" customWidth="1"/>
    <col min="5891" max="5891" width="28.7109375" style="157" customWidth="1"/>
    <col min="5892" max="5892" width="33.42578125" style="157" customWidth="1"/>
    <col min="5893" max="5893" width="10.42578125" style="157" bestFit="1" customWidth="1"/>
    <col min="5894" max="6144" width="9.140625" style="157"/>
    <col min="6145" max="6145" width="4.7109375" style="157" bestFit="1" customWidth="1"/>
    <col min="6146" max="6146" width="19.7109375" style="157" customWidth="1"/>
    <col min="6147" max="6147" width="28.7109375" style="157" customWidth="1"/>
    <col min="6148" max="6148" width="33.42578125" style="157" customWidth="1"/>
    <col min="6149" max="6149" width="10.42578125" style="157" bestFit="1" customWidth="1"/>
    <col min="6150" max="6400" width="9.140625" style="157"/>
    <col min="6401" max="6401" width="4.7109375" style="157" bestFit="1" customWidth="1"/>
    <col min="6402" max="6402" width="19.7109375" style="157" customWidth="1"/>
    <col min="6403" max="6403" width="28.7109375" style="157" customWidth="1"/>
    <col min="6404" max="6404" width="33.42578125" style="157" customWidth="1"/>
    <col min="6405" max="6405" width="10.42578125" style="157" bestFit="1" customWidth="1"/>
    <col min="6406" max="6656" width="9.140625" style="157"/>
    <col min="6657" max="6657" width="4.7109375" style="157" bestFit="1" customWidth="1"/>
    <col min="6658" max="6658" width="19.7109375" style="157" customWidth="1"/>
    <col min="6659" max="6659" width="28.7109375" style="157" customWidth="1"/>
    <col min="6660" max="6660" width="33.42578125" style="157" customWidth="1"/>
    <col min="6661" max="6661" width="10.42578125" style="157" bestFit="1" customWidth="1"/>
    <col min="6662" max="6912" width="9.140625" style="157"/>
    <col min="6913" max="6913" width="4.7109375" style="157" bestFit="1" customWidth="1"/>
    <col min="6914" max="6914" width="19.7109375" style="157" customWidth="1"/>
    <col min="6915" max="6915" width="28.7109375" style="157" customWidth="1"/>
    <col min="6916" max="6916" width="33.42578125" style="157" customWidth="1"/>
    <col min="6917" max="6917" width="10.42578125" style="157" bestFit="1" customWidth="1"/>
    <col min="6918" max="7168" width="9.140625" style="157"/>
    <col min="7169" max="7169" width="4.7109375" style="157" bestFit="1" customWidth="1"/>
    <col min="7170" max="7170" width="19.7109375" style="157" customWidth="1"/>
    <col min="7171" max="7171" width="28.7109375" style="157" customWidth="1"/>
    <col min="7172" max="7172" width="33.42578125" style="157" customWidth="1"/>
    <col min="7173" max="7173" width="10.42578125" style="157" bestFit="1" customWidth="1"/>
    <col min="7174" max="7424" width="9.140625" style="157"/>
    <col min="7425" max="7425" width="4.7109375" style="157" bestFit="1" customWidth="1"/>
    <col min="7426" max="7426" width="19.7109375" style="157" customWidth="1"/>
    <col min="7427" max="7427" width="28.7109375" style="157" customWidth="1"/>
    <col min="7428" max="7428" width="33.42578125" style="157" customWidth="1"/>
    <col min="7429" max="7429" width="10.42578125" style="157" bestFit="1" customWidth="1"/>
    <col min="7430" max="7680" width="9.140625" style="157"/>
    <col min="7681" max="7681" width="4.7109375" style="157" bestFit="1" customWidth="1"/>
    <col min="7682" max="7682" width="19.7109375" style="157" customWidth="1"/>
    <col min="7683" max="7683" width="28.7109375" style="157" customWidth="1"/>
    <col min="7684" max="7684" width="33.42578125" style="157" customWidth="1"/>
    <col min="7685" max="7685" width="10.42578125" style="157" bestFit="1" customWidth="1"/>
    <col min="7686" max="7936" width="9.140625" style="157"/>
    <col min="7937" max="7937" width="4.7109375" style="157" bestFit="1" customWidth="1"/>
    <col min="7938" max="7938" width="19.7109375" style="157" customWidth="1"/>
    <col min="7939" max="7939" width="28.7109375" style="157" customWidth="1"/>
    <col min="7940" max="7940" width="33.42578125" style="157" customWidth="1"/>
    <col min="7941" max="7941" width="10.42578125" style="157" bestFit="1" customWidth="1"/>
    <col min="7942" max="8192" width="9.140625" style="157"/>
    <col min="8193" max="8193" width="4.7109375" style="157" bestFit="1" customWidth="1"/>
    <col min="8194" max="8194" width="19.7109375" style="157" customWidth="1"/>
    <col min="8195" max="8195" width="28.7109375" style="157" customWidth="1"/>
    <col min="8196" max="8196" width="33.42578125" style="157" customWidth="1"/>
    <col min="8197" max="8197" width="10.42578125" style="157" bestFit="1" customWidth="1"/>
    <col min="8198" max="8448" width="9.140625" style="157"/>
    <col min="8449" max="8449" width="4.7109375" style="157" bestFit="1" customWidth="1"/>
    <col min="8450" max="8450" width="19.7109375" style="157" customWidth="1"/>
    <col min="8451" max="8451" width="28.7109375" style="157" customWidth="1"/>
    <col min="8452" max="8452" width="33.42578125" style="157" customWidth="1"/>
    <col min="8453" max="8453" width="10.42578125" style="157" bestFit="1" customWidth="1"/>
    <col min="8454" max="8704" width="9.140625" style="157"/>
    <col min="8705" max="8705" width="4.7109375" style="157" bestFit="1" customWidth="1"/>
    <col min="8706" max="8706" width="19.7109375" style="157" customWidth="1"/>
    <col min="8707" max="8707" width="28.7109375" style="157" customWidth="1"/>
    <col min="8708" max="8708" width="33.42578125" style="157" customWidth="1"/>
    <col min="8709" max="8709" width="10.42578125" style="157" bestFit="1" customWidth="1"/>
    <col min="8710" max="8960" width="9.140625" style="157"/>
    <col min="8961" max="8961" width="4.7109375" style="157" bestFit="1" customWidth="1"/>
    <col min="8962" max="8962" width="19.7109375" style="157" customWidth="1"/>
    <col min="8963" max="8963" width="28.7109375" style="157" customWidth="1"/>
    <col min="8964" max="8964" width="33.42578125" style="157" customWidth="1"/>
    <col min="8965" max="8965" width="10.42578125" style="157" bestFit="1" customWidth="1"/>
    <col min="8966" max="9216" width="9.140625" style="157"/>
    <col min="9217" max="9217" width="4.7109375" style="157" bestFit="1" customWidth="1"/>
    <col min="9218" max="9218" width="19.7109375" style="157" customWidth="1"/>
    <col min="9219" max="9219" width="28.7109375" style="157" customWidth="1"/>
    <col min="9220" max="9220" width="33.42578125" style="157" customWidth="1"/>
    <col min="9221" max="9221" width="10.42578125" style="157" bestFit="1" customWidth="1"/>
    <col min="9222" max="9472" width="9.140625" style="157"/>
    <col min="9473" max="9473" width="4.7109375" style="157" bestFit="1" customWidth="1"/>
    <col min="9474" max="9474" width="19.7109375" style="157" customWidth="1"/>
    <col min="9475" max="9475" width="28.7109375" style="157" customWidth="1"/>
    <col min="9476" max="9476" width="33.42578125" style="157" customWidth="1"/>
    <col min="9477" max="9477" width="10.42578125" style="157" bestFit="1" customWidth="1"/>
    <col min="9478" max="9728" width="9.140625" style="157"/>
    <col min="9729" max="9729" width="4.7109375" style="157" bestFit="1" customWidth="1"/>
    <col min="9730" max="9730" width="19.7109375" style="157" customWidth="1"/>
    <col min="9731" max="9731" width="28.7109375" style="157" customWidth="1"/>
    <col min="9732" max="9732" width="33.42578125" style="157" customWidth="1"/>
    <col min="9733" max="9733" width="10.42578125" style="157" bestFit="1" customWidth="1"/>
    <col min="9734" max="9984" width="9.140625" style="157"/>
    <col min="9985" max="9985" width="4.7109375" style="157" bestFit="1" customWidth="1"/>
    <col min="9986" max="9986" width="19.7109375" style="157" customWidth="1"/>
    <col min="9987" max="9987" width="28.7109375" style="157" customWidth="1"/>
    <col min="9988" max="9988" width="33.42578125" style="157" customWidth="1"/>
    <col min="9989" max="9989" width="10.42578125" style="157" bestFit="1" customWidth="1"/>
    <col min="9990" max="10240" width="9.140625" style="157"/>
    <col min="10241" max="10241" width="4.7109375" style="157" bestFit="1" customWidth="1"/>
    <col min="10242" max="10242" width="19.7109375" style="157" customWidth="1"/>
    <col min="10243" max="10243" width="28.7109375" style="157" customWidth="1"/>
    <col min="10244" max="10244" width="33.42578125" style="157" customWidth="1"/>
    <col min="10245" max="10245" width="10.42578125" style="157" bestFit="1" customWidth="1"/>
    <col min="10246" max="10496" width="9.140625" style="157"/>
    <col min="10497" max="10497" width="4.7109375" style="157" bestFit="1" customWidth="1"/>
    <col min="10498" max="10498" width="19.7109375" style="157" customWidth="1"/>
    <col min="10499" max="10499" width="28.7109375" style="157" customWidth="1"/>
    <col min="10500" max="10500" width="33.42578125" style="157" customWidth="1"/>
    <col min="10501" max="10501" width="10.42578125" style="157" bestFit="1" customWidth="1"/>
    <col min="10502" max="10752" width="9.140625" style="157"/>
    <col min="10753" max="10753" width="4.7109375" style="157" bestFit="1" customWidth="1"/>
    <col min="10754" max="10754" width="19.7109375" style="157" customWidth="1"/>
    <col min="10755" max="10755" width="28.7109375" style="157" customWidth="1"/>
    <col min="10756" max="10756" width="33.42578125" style="157" customWidth="1"/>
    <col min="10757" max="10757" width="10.42578125" style="157" bestFit="1" customWidth="1"/>
    <col min="10758" max="11008" width="9.140625" style="157"/>
    <col min="11009" max="11009" width="4.7109375" style="157" bestFit="1" customWidth="1"/>
    <col min="11010" max="11010" width="19.7109375" style="157" customWidth="1"/>
    <col min="11011" max="11011" width="28.7109375" style="157" customWidth="1"/>
    <col min="11012" max="11012" width="33.42578125" style="157" customWidth="1"/>
    <col min="11013" max="11013" width="10.42578125" style="157" bestFit="1" customWidth="1"/>
    <col min="11014" max="11264" width="9.140625" style="157"/>
    <col min="11265" max="11265" width="4.7109375" style="157" bestFit="1" customWidth="1"/>
    <col min="11266" max="11266" width="19.7109375" style="157" customWidth="1"/>
    <col min="11267" max="11267" width="28.7109375" style="157" customWidth="1"/>
    <col min="11268" max="11268" width="33.42578125" style="157" customWidth="1"/>
    <col min="11269" max="11269" width="10.42578125" style="157" bestFit="1" customWidth="1"/>
    <col min="11270" max="11520" width="9.140625" style="157"/>
    <col min="11521" max="11521" width="4.7109375" style="157" bestFit="1" customWidth="1"/>
    <col min="11522" max="11522" width="19.7109375" style="157" customWidth="1"/>
    <col min="11523" max="11523" width="28.7109375" style="157" customWidth="1"/>
    <col min="11524" max="11524" width="33.42578125" style="157" customWidth="1"/>
    <col min="11525" max="11525" width="10.42578125" style="157" bestFit="1" customWidth="1"/>
    <col min="11526" max="11776" width="9.140625" style="157"/>
    <col min="11777" max="11777" width="4.7109375" style="157" bestFit="1" customWidth="1"/>
    <col min="11778" max="11778" width="19.7109375" style="157" customWidth="1"/>
    <col min="11779" max="11779" width="28.7109375" style="157" customWidth="1"/>
    <col min="11780" max="11780" width="33.42578125" style="157" customWidth="1"/>
    <col min="11781" max="11781" width="10.42578125" style="157" bestFit="1" customWidth="1"/>
    <col min="11782" max="12032" width="9.140625" style="157"/>
    <col min="12033" max="12033" width="4.7109375" style="157" bestFit="1" customWidth="1"/>
    <col min="12034" max="12034" width="19.7109375" style="157" customWidth="1"/>
    <col min="12035" max="12035" width="28.7109375" style="157" customWidth="1"/>
    <col min="12036" max="12036" width="33.42578125" style="157" customWidth="1"/>
    <col min="12037" max="12037" width="10.42578125" style="157" bestFit="1" customWidth="1"/>
    <col min="12038" max="12288" width="9.140625" style="157"/>
    <col min="12289" max="12289" width="4.7109375" style="157" bestFit="1" customWidth="1"/>
    <col min="12290" max="12290" width="19.7109375" style="157" customWidth="1"/>
    <col min="12291" max="12291" width="28.7109375" style="157" customWidth="1"/>
    <col min="12292" max="12292" width="33.42578125" style="157" customWidth="1"/>
    <col min="12293" max="12293" width="10.42578125" style="157" bestFit="1" customWidth="1"/>
    <col min="12294" max="12544" width="9.140625" style="157"/>
    <col min="12545" max="12545" width="4.7109375" style="157" bestFit="1" customWidth="1"/>
    <col min="12546" max="12546" width="19.7109375" style="157" customWidth="1"/>
    <col min="12547" max="12547" width="28.7109375" style="157" customWidth="1"/>
    <col min="12548" max="12548" width="33.42578125" style="157" customWidth="1"/>
    <col min="12549" max="12549" width="10.42578125" style="157" bestFit="1" customWidth="1"/>
    <col min="12550" max="12800" width="9.140625" style="157"/>
    <col min="12801" max="12801" width="4.7109375" style="157" bestFit="1" customWidth="1"/>
    <col min="12802" max="12802" width="19.7109375" style="157" customWidth="1"/>
    <col min="12803" max="12803" width="28.7109375" style="157" customWidth="1"/>
    <col min="12804" max="12804" width="33.42578125" style="157" customWidth="1"/>
    <col min="12805" max="12805" width="10.42578125" style="157" bestFit="1" customWidth="1"/>
    <col min="12806" max="13056" width="9.140625" style="157"/>
    <col min="13057" max="13057" width="4.7109375" style="157" bestFit="1" customWidth="1"/>
    <col min="13058" max="13058" width="19.7109375" style="157" customWidth="1"/>
    <col min="13059" max="13059" width="28.7109375" style="157" customWidth="1"/>
    <col min="13060" max="13060" width="33.42578125" style="157" customWidth="1"/>
    <col min="13061" max="13061" width="10.42578125" style="157" bestFit="1" customWidth="1"/>
    <col min="13062" max="13312" width="9.140625" style="157"/>
    <col min="13313" max="13313" width="4.7109375" style="157" bestFit="1" customWidth="1"/>
    <col min="13314" max="13314" width="19.7109375" style="157" customWidth="1"/>
    <col min="13315" max="13315" width="28.7109375" style="157" customWidth="1"/>
    <col min="13316" max="13316" width="33.42578125" style="157" customWidth="1"/>
    <col min="13317" max="13317" width="10.42578125" style="157" bestFit="1" customWidth="1"/>
    <col min="13318" max="13568" width="9.140625" style="157"/>
    <col min="13569" max="13569" width="4.7109375" style="157" bestFit="1" customWidth="1"/>
    <col min="13570" max="13570" width="19.7109375" style="157" customWidth="1"/>
    <col min="13571" max="13571" width="28.7109375" style="157" customWidth="1"/>
    <col min="13572" max="13572" width="33.42578125" style="157" customWidth="1"/>
    <col min="13573" max="13573" width="10.42578125" style="157" bestFit="1" customWidth="1"/>
    <col min="13574" max="13824" width="9.140625" style="157"/>
    <col min="13825" max="13825" width="4.7109375" style="157" bestFit="1" customWidth="1"/>
    <col min="13826" max="13826" width="19.7109375" style="157" customWidth="1"/>
    <col min="13827" max="13827" width="28.7109375" style="157" customWidth="1"/>
    <col min="13828" max="13828" width="33.42578125" style="157" customWidth="1"/>
    <col min="13829" max="13829" width="10.42578125" style="157" bestFit="1" customWidth="1"/>
    <col min="13830" max="14080" width="9.140625" style="157"/>
    <col min="14081" max="14081" width="4.7109375" style="157" bestFit="1" customWidth="1"/>
    <col min="14082" max="14082" width="19.7109375" style="157" customWidth="1"/>
    <col min="14083" max="14083" width="28.7109375" style="157" customWidth="1"/>
    <col min="14084" max="14084" width="33.42578125" style="157" customWidth="1"/>
    <col min="14085" max="14085" width="10.42578125" style="157" bestFit="1" customWidth="1"/>
    <col min="14086" max="14336" width="9.140625" style="157"/>
    <col min="14337" max="14337" width="4.7109375" style="157" bestFit="1" customWidth="1"/>
    <col min="14338" max="14338" width="19.7109375" style="157" customWidth="1"/>
    <col min="14339" max="14339" width="28.7109375" style="157" customWidth="1"/>
    <col min="14340" max="14340" width="33.42578125" style="157" customWidth="1"/>
    <col min="14341" max="14341" width="10.42578125" style="157" bestFit="1" customWidth="1"/>
    <col min="14342" max="14592" width="9.140625" style="157"/>
    <col min="14593" max="14593" width="4.7109375" style="157" bestFit="1" customWidth="1"/>
    <col min="14594" max="14594" width="19.7109375" style="157" customWidth="1"/>
    <col min="14595" max="14595" width="28.7109375" style="157" customWidth="1"/>
    <col min="14596" max="14596" width="33.42578125" style="157" customWidth="1"/>
    <col min="14597" max="14597" width="10.42578125" style="157" bestFit="1" customWidth="1"/>
    <col min="14598" max="14848" width="9.140625" style="157"/>
    <col min="14849" max="14849" width="4.7109375" style="157" bestFit="1" customWidth="1"/>
    <col min="14850" max="14850" width="19.7109375" style="157" customWidth="1"/>
    <col min="14851" max="14851" width="28.7109375" style="157" customWidth="1"/>
    <col min="14852" max="14852" width="33.42578125" style="157" customWidth="1"/>
    <col min="14853" max="14853" width="10.42578125" style="157" bestFit="1" customWidth="1"/>
    <col min="14854" max="15104" width="9.140625" style="157"/>
    <col min="15105" max="15105" width="4.7109375" style="157" bestFit="1" customWidth="1"/>
    <col min="15106" max="15106" width="19.7109375" style="157" customWidth="1"/>
    <col min="15107" max="15107" width="28.7109375" style="157" customWidth="1"/>
    <col min="15108" max="15108" width="33.42578125" style="157" customWidth="1"/>
    <col min="15109" max="15109" width="10.42578125" style="157" bestFit="1" customWidth="1"/>
    <col min="15110" max="15360" width="9.140625" style="157"/>
    <col min="15361" max="15361" width="4.7109375" style="157" bestFit="1" customWidth="1"/>
    <col min="15362" max="15362" width="19.7109375" style="157" customWidth="1"/>
    <col min="15363" max="15363" width="28.7109375" style="157" customWidth="1"/>
    <col min="15364" max="15364" width="33.42578125" style="157" customWidth="1"/>
    <col min="15365" max="15365" width="10.42578125" style="157" bestFit="1" customWidth="1"/>
    <col min="15366" max="15616" width="9.140625" style="157"/>
    <col min="15617" max="15617" width="4.7109375" style="157" bestFit="1" customWidth="1"/>
    <col min="15618" max="15618" width="19.7109375" style="157" customWidth="1"/>
    <col min="15619" max="15619" width="28.7109375" style="157" customWidth="1"/>
    <col min="15620" max="15620" width="33.42578125" style="157" customWidth="1"/>
    <col min="15621" max="15621" width="10.42578125" style="157" bestFit="1" customWidth="1"/>
    <col min="15622" max="15872" width="9.140625" style="157"/>
    <col min="15873" max="15873" width="4.7109375" style="157" bestFit="1" customWidth="1"/>
    <col min="15874" max="15874" width="19.7109375" style="157" customWidth="1"/>
    <col min="15875" max="15875" width="28.7109375" style="157" customWidth="1"/>
    <col min="15876" max="15876" width="33.42578125" style="157" customWidth="1"/>
    <col min="15877" max="15877" width="10.42578125" style="157" bestFit="1" customWidth="1"/>
    <col min="15878" max="16128" width="9.140625" style="157"/>
    <col min="16129" max="16129" width="4.7109375" style="157" bestFit="1" customWidth="1"/>
    <col min="16130" max="16130" width="19.7109375" style="157" customWidth="1"/>
    <col min="16131" max="16131" width="28.7109375" style="157" customWidth="1"/>
    <col min="16132" max="16132" width="33.42578125" style="157" customWidth="1"/>
    <col min="16133" max="16133" width="10.42578125" style="157" bestFit="1" customWidth="1"/>
    <col min="16134" max="16384" width="9.140625" style="157"/>
  </cols>
  <sheetData>
    <row r="1" spans="1:10" ht="20.100000000000001" customHeight="1" x14ac:dyDescent="0.2">
      <c r="A1" s="315" t="s">
        <v>12</v>
      </c>
      <c r="B1" s="315"/>
    </row>
    <row r="2" spans="1:10" s="166" customFormat="1" ht="30" customHeight="1" x14ac:dyDescent="0.25">
      <c r="A2" s="307" t="str">
        <f>'Príloha č. 1'!A2:D2</f>
        <v>Cievne protézy</v>
      </c>
      <c r="B2" s="307"/>
      <c r="C2" s="307"/>
      <c r="D2" s="307"/>
    </row>
    <row r="3" spans="1:10" ht="24.95" customHeight="1" x14ac:dyDescent="0.2">
      <c r="A3" s="316"/>
      <c r="B3" s="316"/>
      <c r="C3" s="316"/>
    </row>
    <row r="4" spans="1:10" ht="18.75" customHeight="1" x14ac:dyDescent="0.25">
      <c r="A4" s="317" t="s">
        <v>18</v>
      </c>
      <c r="B4" s="317"/>
      <c r="C4" s="317"/>
      <c r="D4" s="317"/>
      <c r="E4" s="167"/>
      <c r="F4" s="167"/>
      <c r="G4" s="167"/>
      <c r="H4" s="167"/>
      <c r="I4" s="167"/>
      <c r="J4" s="167"/>
    </row>
    <row r="6" spans="1:10" s="166" customFormat="1" ht="15" customHeight="1" x14ac:dyDescent="0.25">
      <c r="A6" s="314" t="s">
        <v>1</v>
      </c>
      <c r="B6" s="314"/>
      <c r="C6" s="168" t="str">
        <f>IF('Príloha č. 1'!$C$6="","",'Príloha č. 1'!$C$6)</f>
        <v/>
      </c>
      <c r="D6" s="168"/>
      <c r="E6" s="169"/>
    </row>
    <row r="7" spans="1:10" s="166" customFormat="1" ht="15" customHeight="1" x14ac:dyDescent="0.25">
      <c r="A7" s="314" t="s">
        <v>2</v>
      </c>
      <c r="B7" s="314"/>
      <c r="C7" s="170" t="str">
        <f>IF('Príloha č. 1'!$C$7="","",'Príloha č. 1'!$C$7)</f>
        <v/>
      </c>
      <c r="D7" s="168"/>
    </row>
    <row r="8" spans="1:10" ht="15" customHeight="1" x14ac:dyDescent="0.2">
      <c r="A8" s="315" t="s">
        <v>3</v>
      </c>
      <c r="B8" s="315"/>
      <c r="C8" s="171" t="str">
        <f>IF('Príloha č. 1'!C8:D8="","",'Príloha č. 1'!C8:D8)</f>
        <v/>
      </c>
      <c r="D8" s="172"/>
    </row>
    <row r="9" spans="1:10" ht="15" customHeight="1" x14ac:dyDescent="0.2">
      <c r="A9" s="315" t="s">
        <v>4</v>
      </c>
      <c r="B9" s="315"/>
      <c r="C9" s="171" t="str">
        <f>IF('Príloha č. 1'!C9:D9="","",'Príloha č. 1'!C9:D9)</f>
        <v/>
      </c>
      <c r="D9" s="172"/>
    </row>
    <row r="10" spans="1:10" ht="20.100000000000001" customHeight="1" x14ac:dyDescent="0.2">
      <c r="C10" s="173"/>
    </row>
    <row r="11" spans="1:10" s="174" customFormat="1" ht="20.100000000000001" customHeight="1" x14ac:dyDescent="0.25">
      <c r="A11" s="300" t="s">
        <v>19</v>
      </c>
      <c r="B11" s="300"/>
      <c r="C11" s="300"/>
      <c r="D11" s="300"/>
    </row>
    <row r="12" spans="1:10" ht="24.95" customHeight="1" x14ac:dyDescent="0.2">
      <c r="A12" s="166" t="s">
        <v>0</v>
      </c>
      <c r="B12" s="314" t="s">
        <v>25</v>
      </c>
      <c r="C12" s="314"/>
      <c r="D12" s="314"/>
    </row>
    <row r="13" spans="1:10" ht="3" customHeight="1" x14ac:dyDescent="0.2">
      <c r="A13" s="166"/>
      <c r="B13" s="175"/>
      <c r="C13" s="175"/>
      <c r="D13" s="175"/>
    </row>
    <row r="14" spans="1:10" ht="24.95" customHeight="1" x14ac:dyDescent="0.2">
      <c r="A14" s="166" t="s">
        <v>0</v>
      </c>
      <c r="B14" s="314" t="s">
        <v>20</v>
      </c>
      <c r="C14" s="314"/>
      <c r="D14" s="314"/>
    </row>
    <row r="15" spans="1:10" ht="3" customHeight="1" x14ac:dyDescent="0.2">
      <c r="A15" s="166"/>
      <c r="B15" s="175"/>
      <c r="C15" s="175"/>
      <c r="D15" s="175"/>
    </row>
    <row r="16" spans="1:10" ht="24.95" customHeight="1" x14ac:dyDescent="0.2">
      <c r="A16" s="166" t="s">
        <v>0</v>
      </c>
      <c r="B16" s="314" t="s">
        <v>21</v>
      </c>
      <c r="C16" s="314"/>
      <c r="D16" s="314"/>
    </row>
    <row r="17" spans="1:5" ht="3" customHeight="1" x14ac:dyDescent="0.2">
      <c r="A17" s="166"/>
      <c r="B17" s="175"/>
      <c r="C17" s="175"/>
      <c r="D17" s="175"/>
    </row>
    <row r="18" spans="1:5" ht="36" customHeight="1" x14ac:dyDescent="0.2">
      <c r="A18" s="166" t="s">
        <v>0</v>
      </c>
      <c r="B18" s="314" t="s">
        <v>22</v>
      </c>
      <c r="C18" s="314"/>
      <c r="D18" s="314"/>
    </row>
    <row r="19" spans="1:5" ht="3" customHeight="1" x14ac:dyDescent="0.2">
      <c r="A19" s="166"/>
      <c r="B19" s="175"/>
      <c r="C19" s="175"/>
      <c r="D19" s="175"/>
    </row>
    <row r="20" spans="1:5" ht="19.5" customHeight="1" x14ac:dyDescent="0.2">
      <c r="A20" s="166" t="s">
        <v>0</v>
      </c>
      <c r="B20" s="314" t="s">
        <v>23</v>
      </c>
      <c r="C20" s="314"/>
      <c r="D20" s="314"/>
    </row>
    <row r="21" spans="1:5" ht="20.100000000000001" customHeight="1" x14ac:dyDescent="0.2"/>
    <row r="22" spans="1:5" s="174" customFormat="1" x14ac:dyDescent="0.25">
      <c r="A22" s="174" t="s">
        <v>8</v>
      </c>
      <c r="B22" s="161" t="str">
        <f>IF('Príloha č. 1'!B23:B23="","",'Príloha č. 1'!B23:B23)</f>
        <v/>
      </c>
    </row>
    <row r="23" spans="1:5" s="174" customFormat="1" x14ac:dyDescent="0.25">
      <c r="A23" s="174" t="s">
        <v>9</v>
      </c>
      <c r="B23" s="161" t="str">
        <f>IF('Príloha č. 1'!B24:B24="","",'Príloha č. 1'!B24:B24)</f>
        <v/>
      </c>
    </row>
    <row r="24" spans="1:5" ht="46.5" customHeight="1" x14ac:dyDescent="0.2">
      <c r="D24" s="176"/>
    </row>
    <row r="25" spans="1:5" ht="18.75" customHeight="1" x14ac:dyDescent="0.2">
      <c r="C25" s="150" t="s">
        <v>332</v>
      </c>
      <c r="D25" s="151" t="str">
        <f>IF('Príloha č. 1'!D27="","",'Príloha č. 1'!D27)</f>
        <v/>
      </c>
    </row>
    <row r="26" spans="1:5" ht="45" customHeight="1" x14ac:dyDescent="0.2">
      <c r="D26" s="177" t="s">
        <v>89</v>
      </c>
    </row>
    <row r="28" spans="1:5" s="153" customFormat="1" x14ac:dyDescent="0.2">
      <c r="A28" s="310" t="s">
        <v>10</v>
      </c>
      <c r="B28" s="310"/>
      <c r="C28" s="21"/>
    </row>
    <row r="29" spans="1:5" s="158" customFormat="1" ht="12" customHeight="1" x14ac:dyDescent="0.2">
      <c r="A29" s="163"/>
      <c r="B29" s="318" t="s">
        <v>11</v>
      </c>
      <c r="C29" s="318"/>
      <c r="D29" s="164"/>
      <c r="E29" s="165"/>
    </row>
    <row r="30" spans="1:5" x14ac:dyDescent="0.2">
      <c r="A30" s="178"/>
      <c r="B30" s="178"/>
      <c r="C30" s="178"/>
    </row>
  </sheetData>
  <mergeCells count="16">
    <mergeCell ref="B29:C29"/>
    <mergeCell ref="A8:B8"/>
    <mergeCell ref="A9:B9"/>
    <mergeCell ref="A11:D11"/>
    <mergeCell ref="B12:D12"/>
    <mergeCell ref="B14:D14"/>
    <mergeCell ref="B16:D16"/>
    <mergeCell ref="B18:D18"/>
    <mergeCell ref="B20:D20"/>
    <mergeCell ref="A28:B28"/>
    <mergeCell ref="A7:B7"/>
    <mergeCell ref="A6:B6"/>
    <mergeCell ref="A1:B1"/>
    <mergeCell ref="A2:D2"/>
    <mergeCell ref="A3:C3"/>
    <mergeCell ref="A4:D4"/>
  </mergeCells>
  <conditionalFormatting sqref="A29">
    <cfRule type="containsBlanks" dxfId="56" priority="12">
      <formula>LEN(TRIM(A29))=0</formula>
    </cfRule>
  </conditionalFormatting>
  <conditionalFormatting sqref="C6:C7">
    <cfRule type="containsBlanks" dxfId="55" priority="8">
      <formula>LEN(TRIM(C6))=0</formula>
    </cfRule>
    <cfRule type="containsBlanks" dxfId="54" priority="11">
      <formula>LEN(TRIM(C6))=0</formula>
    </cfRule>
  </conditionalFormatting>
  <conditionalFormatting sqref="C8:C9">
    <cfRule type="containsBlanks" dxfId="53" priority="5">
      <formula>LEN(TRIM(C8))=0</formula>
    </cfRule>
  </conditionalFormatting>
  <conditionalFormatting sqref="B22:B23">
    <cfRule type="containsBlanks" dxfId="52" priority="2">
      <formula>LEN(TRIM(B22))=0</formula>
    </cfRule>
  </conditionalFormatting>
  <conditionalFormatting sqref="D25">
    <cfRule type="containsBlanks" dxfId="51" priority="1">
      <formula>LEN(TRIM(D25))=0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I29"/>
  <sheetViews>
    <sheetView showGridLines="0" zoomScaleNormal="100" workbookViewId="0">
      <selection sqref="A1:B1"/>
    </sheetView>
  </sheetViews>
  <sheetFormatPr defaultRowHeight="14.25" x14ac:dyDescent="0.2"/>
  <cols>
    <col min="1" max="1" width="5.28515625" style="179" customWidth="1"/>
    <col min="2" max="2" width="19.7109375" style="179" customWidth="1"/>
    <col min="3" max="3" width="28.7109375" style="179" customWidth="1"/>
    <col min="4" max="4" width="30" style="179" customWidth="1"/>
    <col min="5" max="16384" width="9.140625" style="179"/>
  </cols>
  <sheetData>
    <row r="1" spans="1:9" s="1" customFormat="1" ht="15" customHeight="1" x14ac:dyDescent="0.2">
      <c r="A1" s="315" t="s">
        <v>12</v>
      </c>
      <c r="B1" s="315"/>
      <c r="C1" s="157"/>
      <c r="D1" s="157"/>
    </row>
    <row r="2" spans="1:9" s="1" customFormat="1" ht="39" customHeight="1" x14ac:dyDescent="0.2">
      <c r="A2" s="307" t="str">
        <f>'Príloha č. 1'!A2:D2</f>
        <v>Cievne protézy</v>
      </c>
      <c r="B2" s="307"/>
      <c r="C2" s="307"/>
      <c r="D2" s="307"/>
    </row>
    <row r="3" spans="1:9" ht="15" customHeight="1" x14ac:dyDescent="0.2">
      <c r="A3" s="316"/>
      <c r="B3" s="316"/>
      <c r="C3" s="316"/>
      <c r="D3" s="157"/>
    </row>
    <row r="4" spans="1:9" s="180" customFormat="1" ht="35.1" customHeight="1" x14ac:dyDescent="0.25">
      <c r="A4" s="319" t="s">
        <v>24</v>
      </c>
      <c r="B4" s="319"/>
      <c r="C4" s="319"/>
      <c r="D4" s="319"/>
      <c r="E4" s="46"/>
      <c r="F4" s="46"/>
      <c r="G4" s="46"/>
      <c r="H4" s="46"/>
      <c r="I4" s="46"/>
    </row>
    <row r="5" spans="1:9" s="1" customFormat="1" ht="15" customHeight="1" x14ac:dyDescent="0.2">
      <c r="A5" s="157"/>
      <c r="B5" s="157"/>
      <c r="C5" s="157"/>
      <c r="D5" s="157"/>
    </row>
    <row r="6" spans="1:9" s="1" customFormat="1" ht="15" customHeight="1" x14ac:dyDescent="0.2">
      <c r="A6" s="315" t="s">
        <v>1</v>
      </c>
      <c r="B6" s="315"/>
      <c r="C6" s="320" t="str">
        <f>IF('Príloha č. 1'!$C$6="","",'Príloha č. 1'!$C$6)</f>
        <v/>
      </c>
      <c r="D6" s="320"/>
    </row>
    <row r="7" spans="1:9" s="1" customFormat="1" ht="15" customHeight="1" x14ac:dyDescent="0.2">
      <c r="A7" s="315" t="s">
        <v>2</v>
      </c>
      <c r="B7" s="315"/>
      <c r="C7" s="332" t="str">
        <f>IF('Príloha č. 1'!$C$7="","",'Príloha č. 1'!$C$7)</f>
        <v/>
      </c>
      <c r="D7" s="332"/>
    </row>
    <row r="8" spans="1:9" s="1" customFormat="1" ht="15" customHeight="1" x14ac:dyDescent="0.2">
      <c r="A8" s="315" t="s">
        <v>3</v>
      </c>
      <c r="B8" s="315"/>
      <c r="C8" s="332" t="str">
        <f>IF('Príloha č. 1'!C8:D8="","",'Príloha č. 1'!C8:D8)</f>
        <v/>
      </c>
      <c r="D8" s="332"/>
    </row>
    <row r="9" spans="1:9" s="1" customFormat="1" ht="15" customHeight="1" x14ac:dyDescent="0.2">
      <c r="A9" s="315" t="s">
        <v>4</v>
      </c>
      <c r="B9" s="315"/>
      <c r="C9" s="332" t="str">
        <f>IF('Príloha č. 1'!C9:D9="","",'Príloha č. 1'!C9:D9)</f>
        <v/>
      </c>
      <c r="D9" s="332"/>
    </row>
    <row r="10" spans="1:9" s="1" customFormat="1" ht="15" customHeight="1" x14ac:dyDescent="0.2">
      <c r="A10" s="157"/>
      <c r="B10" s="157"/>
      <c r="C10" s="173"/>
      <c r="D10" s="157"/>
    </row>
    <row r="11" spans="1:9" s="19" customFormat="1" ht="36.75" customHeight="1" x14ac:dyDescent="0.25">
      <c r="A11" s="300" t="s">
        <v>334</v>
      </c>
      <c r="B11" s="300"/>
      <c r="C11" s="300"/>
      <c r="D11" s="300"/>
    </row>
    <row r="12" spans="1:9" x14ac:dyDescent="0.2">
      <c r="A12" s="157"/>
      <c r="B12" s="157"/>
      <c r="C12" s="157"/>
      <c r="D12" s="157"/>
    </row>
    <row r="13" spans="1:9" s="295" customFormat="1" ht="38.25" customHeight="1" x14ac:dyDescent="0.2">
      <c r="A13" s="321" t="s">
        <v>335</v>
      </c>
      <c r="B13" s="321"/>
      <c r="C13" s="321"/>
      <c r="D13" s="321"/>
    </row>
    <row r="14" spans="1:9" s="296" customFormat="1" ht="15" customHeight="1" x14ac:dyDescent="0.2">
      <c r="A14" s="326" t="s">
        <v>336</v>
      </c>
      <c r="B14" s="327"/>
      <c r="C14" s="297" t="s">
        <v>337</v>
      </c>
      <c r="D14" s="298"/>
    </row>
    <row r="15" spans="1:9" s="296" customFormat="1" ht="22.5" customHeight="1" x14ac:dyDescent="0.2">
      <c r="A15" s="328"/>
      <c r="B15" s="329"/>
      <c r="C15" s="322"/>
      <c r="D15" s="323"/>
    </row>
    <row r="16" spans="1:9" s="296" customFormat="1" ht="22.5" customHeight="1" x14ac:dyDescent="0.2">
      <c r="A16" s="330"/>
      <c r="B16" s="331"/>
      <c r="C16" s="324"/>
      <c r="D16" s="325"/>
    </row>
    <row r="17" spans="1:4" s="296" customFormat="1" ht="22.5" customHeight="1" x14ac:dyDescent="0.2">
      <c r="A17" s="330"/>
      <c r="B17" s="331"/>
      <c r="C17" s="324"/>
      <c r="D17" s="325"/>
    </row>
    <row r="18" spans="1:4" s="296" customFormat="1" ht="22.5" customHeight="1" x14ac:dyDescent="0.2">
      <c r="A18" s="330"/>
      <c r="B18" s="331"/>
      <c r="C18" s="324"/>
      <c r="D18" s="325"/>
    </row>
    <row r="19" spans="1:4" s="181" customFormat="1" ht="15" customHeight="1" x14ac:dyDescent="0.2">
      <c r="A19" s="182"/>
      <c r="B19" s="182"/>
      <c r="C19" s="182"/>
      <c r="D19" s="182"/>
    </row>
    <row r="20" spans="1:4" s="181" customFormat="1" ht="15" customHeight="1" x14ac:dyDescent="0.2">
      <c r="A20" s="182"/>
      <c r="B20" s="182"/>
      <c r="C20" s="182"/>
      <c r="D20" s="182"/>
    </row>
    <row r="21" spans="1:4" s="1" customFormat="1" ht="15" customHeight="1" x14ac:dyDescent="0.2">
      <c r="A21" s="157" t="s">
        <v>8</v>
      </c>
      <c r="B21" s="183" t="str">
        <f>IF('Príloha č. 1'!B23:B23="","",'Príloha č. 1'!B23:B23)</f>
        <v/>
      </c>
      <c r="C21" s="172"/>
      <c r="D21" s="157"/>
    </row>
    <row r="22" spans="1:4" s="129" customFormat="1" ht="15" customHeight="1" x14ac:dyDescent="0.25">
      <c r="A22" s="166" t="s">
        <v>9</v>
      </c>
      <c r="B22" s="184" t="str">
        <f>IF('Príloha č. 1'!B24:B24="","",'Príloha č. 1'!B24:B24)</f>
        <v/>
      </c>
      <c r="C22" s="185"/>
      <c r="D22" s="166"/>
    </row>
    <row r="23" spans="1:4" s="1" customFormat="1" ht="15" customHeight="1" x14ac:dyDescent="0.2">
      <c r="A23" s="157"/>
      <c r="B23" s="157"/>
      <c r="C23" s="157"/>
      <c r="D23" s="157"/>
    </row>
    <row r="24" spans="1:4" ht="15.75" customHeight="1" x14ac:dyDescent="0.2">
      <c r="A24" s="157"/>
      <c r="B24" s="157"/>
      <c r="C24" s="150" t="s">
        <v>332</v>
      </c>
      <c r="D24" s="151" t="str">
        <f>IF('Príloha č. 1'!D27="","",'Príloha č. 1'!D27)</f>
        <v/>
      </c>
    </row>
    <row r="25" spans="1:4" ht="45" customHeight="1" x14ac:dyDescent="0.2">
      <c r="D25" s="186" t="s">
        <v>90</v>
      </c>
    </row>
    <row r="28" spans="1:4" s="21" customFormat="1" ht="11.25" x14ac:dyDescent="0.2">
      <c r="A28" s="310" t="s">
        <v>10</v>
      </c>
      <c r="B28" s="310"/>
    </row>
    <row r="29" spans="1:4" s="26" customFormat="1" ht="12" customHeight="1" x14ac:dyDescent="0.2">
      <c r="A29" s="163"/>
      <c r="B29" s="333" t="s">
        <v>11</v>
      </c>
      <c r="C29" s="333"/>
      <c r="D29" s="24"/>
    </row>
  </sheetData>
  <mergeCells count="25">
    <mergeCell ref="C18:D18"/>
    <mergeCell ref="A18:B18"/>
    <mergeCell ref="A28:B28"/>
    <mergeCell ref="B29:C29"/>
    <mergeCell ref="A11:D11"/>
    <mergeCell ref="A7:B7"/>
    <mergeCell ref="C7:D7"/>
    <mergeCell ref="A8:B8"/>
    <mergeCell ref="C8:D8"/>
    <mergeCell ref="A9:B9"/>
    <mergeCell ref="C9:D9"/>
    <mergeCell ref="A13:D13"/>
    <mergeCell ref="C15:D15"/>
    <mergeCell ref="C16:D16"/>
    <mergeCell ref="C17:D17"/>
    <mergeCell ref="A14:B14"/>
    <mergeCell ref="A15:B15"/>
    <mergeCell ref="A16:B16"/>
    <mergeCell ref="A17:B17"/>
    <mergeCell ref="A1:B1"/>
    <mergeCell ref="A2:D2"/>
    <mergeCell ref="A3:C3"/>
    <mergeCell ref="A4:D4"/>
    <mergeCell ref="A6:B6"/>
    <mergeCell ref="C6:D6"/>
  </mergeCells>
  <conditionalFormatting sqref="C6:D9">
    <cfRule type="containsBlanks" dxfId="50" priority="7">
      <formula>LEN(TRIM(C6))=0</formula>
    </cfRule>
  </conditionalFormatting>
  <conditionalFormatting sqref="B21:B22">
    <cfRule type="containsBlanks" dxfId="49" priority="6">
      <formula>LEN(TRIM(B21))=0</formula>
    </cfRule>
  </conditionalFormatting>
  <conditionalFormatting sqref="D24">
    <cfRule type="containsBlanks" dxfId="48" priority="2">
      <formula>LEN(TRIM(D24))=0</formula>
    </cfRule>
  </conditionalFormatting>
  <conditionalFormatting sqref="A29">
    <cfRule type="containsBlanks" dxfId="47" priority="1">
      <formula>LEN(TRIM(A29))=0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25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187" bestFit="1" customWidth="1"/>
    <col min="2" max="2" width="19.7109375" style="187" customWidth="1"/>
    <col min="3" max="3" width="28.7109375" style="187" customWidth="1"/>
    <col min="4" max="4" width="33.42578125" style="187" customWidth="1"/>
    <col min="5" max="5" width="10.42578125" style="187" bestFit="1" customWidth="1"/>
    <col min="6" max="256" width="9.140625" style="187"/>
    <col min="257" max="257" width="4.7109375" style="187" bestFit="1" customWidth="1"/>
    <col min="258" max="258" width="19.7109375" style="187" customWidth="1"/>
    <col min="259" max="259" width="28.7109375" style="187" customWidth="1"/>
    <col min="260" max="260" width="33.42578125" style="187" customWidth="1"/>
    <col min="261" max="261" width="10.42578125" style="187" bestFit="1" customWidth="1"/>
    <col min="262" max="512" width="9.140625" style="187"/>
    <col min="513" max="513" width="4.7109375" style="187" bestFit="1" customWidth="1"/>
    <col min="514" max="514" width="19.7109375" style="187" customWidth="1"/>
    <col min="515" max="515" width="28.7109375" style="187" customWidth="1"/>
    <col min="516" max="516" width="33.42578125" style="187" customWidth="1"/>
    <col min="517" max="517" width="10.42578125" style="187" bestFit="1" customWidth="1"/>
    <col min="518" max="768" width="9.140625" style="187"/>
    <col min="769" max="769" width="4.7109375" style="187" bestFit="1" customWidth="1"/>
    <col min="770" max="770" width="19.7109375" style="187" customWidth="1"/>
    <col min="771" max="771" width="28.7109375" style="187" customWidth="1"/>
    <col min="772" max="772" width="33.42578125" style="187" customWidth="1"/>
    <col min="773" max="773" width="10.42578125" style="187" bestFit="1" customWidth="1"/>
    <col min="774" max="1024" width="9.140625" style="187"/>
    <col min="1025" max="1025" width="4.7109375" style="187" bestFit="1" customWidth="1"/>
    <col min="1026" max="1026" width="19.7109375" style="187" customWidth="1"/>
    <col min="1027" max="1027" width="28.7109375" style="187" customWidth="1"/>
    <col min="1028" max="1028" width="33.42578125" style="187" customWidth="1"/>
    <col min="1029" max="1029" width="10.42578125" style="187" bestFit="1" customWidth="1"/>
    <col min="1030" max="1280" width="9.140625" style="187"/>
    <col min="1281" max="1281" width="4.7109375" style="187" bestFit="1" customWidth="1"/>
    <col min="1282" max="1282" width="19.7109375" style="187" customWidth="1"/>
    <col min="1283" max="1283" width="28.7109375" style="187" customWidth="1"/>
    <col min="1284" max="1284" width="33.42578125" style="187" customWidth="1"/>
    <col min="1285" max="1285" width="10.42578125" style="187" bestFit="1" customWidth="1"/>
    <col min="1286" max="1536" width="9.140625" style="187"/>
    <col min="1537" max="1537" width="4.7109375" style="187" bestFit="1" customWidth="1"/>
    <col min="1538" max="1538" width="19.7109375" style="187" customWidth="1"/>
    <col min="1539" max="1539" width="28.7109375" style="187" customWidth="1"/>
    <col min="1540" max="1540" width="33.42578125" style="187" customWidth="1"/>
    <col min="1541" max="1541" width="10.42578125" style="187" bestFit="1" customWidth="1"/>
    <col min="1542" max="1792" width="9.140625" style="187"/>
    <col min="1793" max="1793" width="4.7109375" style="187" bestFit="1" customWidth="1"/>
    <col min="1794" max="1794" width="19.7109375" style="187" customWidth="1"/>
    <col min="1795" max="1795" width="28.7109375" style="187" customWidth="1"/>
    <col min="1796" max="1796" width="33.42578125" style="187" customWidth="1"/>
    <col min="1797" max="1797" width="10.42578125" style="187" bestFit="1" customWidth="1"/>
    <col min="1798" max="2048" width="9.140625" style="187"/>
    <col min="2049" max="2049" width="4.7109375" style="187" bestFit="1" customWidth="1"/>
    <col min="2050" max="2050" width="19.7109375" style="187" customWidth="1"/>
    <col min="2051" max="2051" width="28.7109375" style="187" customWidth="1"/>
    <col min="2052" max="2052" width="33.42578125" style="187" customWidth="1"/>
    <col min="2053" max="2053" width="10.42578125" style="187" bestFit="1" customWidth="1"/>
    <col min="2054" max="2304" width="9.140625" style="187"/>
    <col min="2305" max="2305" width="4.7109375" style="187" bestFit="1" customWidth="1"/>
    <col min="2306" max="2306" width="19.7109375" style="187" customWidth="1"/>
    <col min="2307" max="2307" width="28.7109375" style="187" customWidth="1"/>
    <col min="2308" max="2308" width="33.42578125" style="187" customWidth="1"/>
    <col min="2309" max="2309" width="10.42578125" style="187" bestFit="1" customWidth="1"/>
    <col min="2310" max="2560" width="9.140625" style="187"/>
    <col min="2561" max="2561" width="4.7109375" style="187" bestFit="1" customWidth="1"/>
    <col min="2562" max="2562" width="19.7109375" style="187" customWidth="1"/>
    <col min="2563" max="2563" width="28.7109375" style="187" customWidth="1"/>
    <col min="2564" max="2564" width="33.42578125" style="187" customWidth="1"/>
    <col min="2565" max="2565" width="10.42578125" style="187" bestFit="1" customWidth="1"/>
    <col min="2566" max="2816" width="9.140625" style="187"/>
    <col min="2817" max="2817" width="4.7109375" style="187" bestFit="1" customWidth="1"/>
    <col min="2818" max="2818" width="19.7109375" style="187" customWidth="1"/>
    <col min="2819" max="2819" width="28.7109375" style="187" customWidth="1"/>
    <col min="2820" max="2820" width="33.42578125" style="187" customWidth="1"/>
    <col min="2821" max="2821" width="10.42578125" style="187" bestFit="1" customWidth="1"/>
    <col min="2822" max="3072" width="9.140625" style="187"/>
    <col min="3073" max="3073" width="4.7109375" style="187" bestFit="1" customWidth="1"/>
    <col min="3074" max="3074" width="19.7109375" style="187" customWidth="1"/>
    <col min="3075" max="3075" width="28.7109375" style="187" customWidth="1"/>
    <col min="3076" max="3076" width="33.42578125" style="187" customWidth="1"/>
    <col min="3077" max="3077" width="10.42578125" style="187" bestFit="1" customWidth="1"/>
    <col min="3078" max="3328" width="9.140625" style="187"/>
    <col min="3329" max="3329" width="4.7109375" style="187" bestFit="1" customWidth="1"/>
    <col min="3330" max="3330" width="19.7109375" style="187" customWidth="1"/>
    <col min="3331" max="3331" width="28.7109375" style="187" customWidth="1"/>
    <col min="3332" max="3332" width="33.42578125" style="187" customWidth="1"/>
    <col min="3333" max="3333" width="10.42578125" style="187" bestFit="1" customWidth="1"/>
    <col min="3334" max="3584" width="9.140625" style="187"/>
    <col min="3585" max="3585" width="4.7109375" style="187" bestFit="1" customWidth="1"/>
    <col min="3586" max="3586" width="19.7109375" style="187" customWidth="1"/>
    <col min="3587" max="3587" width="28.7109375" style="187" customWidth="1"/>
    <col min="3588" max="3588" width="33.42578125" style="187" customWidth="1"/>
    <col min="3589" max="3589" width="10.42578125" style="187" bestFit="1" customWidth="1"/>
    <col min="3590" max="3840" width="9.140625" style="187"/>
    <col min="3841" max="3841" width="4.7109375" style="187" bestFit="1" customWidth="1"/>
    <col min="3842" max="3842" width="19.7109375" style="187" customWidth="1"/>
    <col min="3843" max="3843" width="28.7109375" style="187" customWidth="1"/>
    <col min="3844" max="3844" width="33.42578125" style="187" customWidth="1"/>
    <col min="3845" max="3845" width="10.42578125" style="187" bestFit="1" customWidth="1"/>
    <col min="3846" max="4096" width="9.140625" style="187"/>
    <col min="4097" max="4097" width="4.7109375" style="187" bestFit="1" customWidth="1"/>
    <col min="4098" max="4098" width="19.7109375" style="187" customWidth="1"/>
    <col min="4099" max="4099" width="28.7109375" style="187" customWidth="1"/>
    <col min="4100" max="4100" width="33.42578125" style="187" customWidth="1"/>
    <col min="4101" max="4101" width="10.42578125" style="187" bestFit="1" customWidth="1"/>
    <col min="4102" max="4352" width="9.140625" style="187"/>
    <col min="4353" max="4353" width="4.7109375" style="187" bestFit="1" customWidth="1"/>
    <col min="4354" max="4354" width="19.7109375" style="187" customWidth="1"/>
    <col min="4355" max="4355" width="28.7109375" style="187" customWidth="1"/>
    <col min="4356" max="4356" width="33.42578125" style="187" customWidth="1"/>
    <col min="4357" max="4357" width="10.42578125" style="187" bestFit="1" customWidth="1"/>
    <col min="4358" max="4608" width="9.140625" style="187"/>
    <col min="4609" max="4609" width="4.7109375" style="187" bestFit="1" customWidth="1"/>
    <col min="4610" max="4610" width="19.7109375" style="187" customWidth="1"/>
    <col min="4611" max="4611" width="28.7109375" style="187" customWidth="1"/>
    <col min="4612" max="4612" width="33.42578125" style="187" customWidth="1"/>
    <col min="4613" max="4613" width="10.42578125" style="187" bestFit="1" customWidth="1"/>
    <col min="4614" max="4864" width="9.140625" style="187"/>
    <col min="4865" max="4865" width="4.7109375" style="187" bestFit="1" customWidth="1"/>
    <col min="4866" max="4866" width="19.7109375" style="187" customWidth="1"/>
    <col min="4867" max="4867" width="28.7109375" style="187" customWidth="1"/>
    <col min="4868" max="4868" width="33.42578125" style="187" customWidth="1"/>
    <col min="4869" max="4869" width="10.42578125" style="187" bestFit="1" customWidth="1"/>
    <col min="4870" max="5120" width="9.140625" style="187"/>
    <col min="5121" max="5121" width="4.7109375" style="187" bestFit="1" customWidth="1"/>
    <col min="5122" max="5122" width="19.7109375" style="187" customWidth="1"/>
    <col min="5123" max="5123" width="28.7109375" style="187" customWidth="1"/>
    <col min="5124" max="5124" width="33.42578125" style="187" customWidth="1"/>
    <col min="5125" max="5125" width="10.42578125" style="187" bestFit="1" customWidth="1"/>
    <col min="5126" max="5376" width="9.140625" style="187"/>
    <col min="5377" max="5377" width="4.7109375" style="187" bestFit="1" customWidth="1"/>
    <col min="5378" max="5378" width="19.7109375" style="187" customWidth="1"/>
    <col min="5379" max="5379" width="28.7109375" style="187" customWidth="1"/>
    <col min="5380" max="5380" width="33.42578125" style="187" customWidth="1"/>
    <col min="5381" max="5381" width="10.42578125" style="187" bestFit="1" customWidth="1"/>
    <col min="5382" max="5632" width="9.140625" style="187"/>
    <col min="5633" max="5633" width="4.7109375" style="187" bestFit="1" customWidth="1"/>
    <col min="5634" max="5634" width="19.7109375" style="187" customWidth="1"/>
    <col min="5635" max="5635" width="28.7109375" style="187" customWidth="1"/>
    <col min="5636" max="5636" width="33.42578125" style="187" customWidth="1"/>
    <col min="5637" max="5637" width="10.42578125" style="187" bestFit="1" customWidth="1"/>
    <col min="5638" max="5888" width="9.140625" style="187"/>
    <col min="5889" max="5889" width="4.7109375" style="187" bestFit="1" customWidth="1"/>
    <col min="5890" max="5890" width="19.7109375" style="187" customWidth="1"/>
    <col min="5891" max="5891" width="28.7109375" style="187" customWidth="1"/>
    <col min="5892" max="5892" width="33.42578125" style="187" customWidth="1"/>
    <col min="5893" max="5893" width="10.42578125" style="187" bestFit="1" customWidth="1"/>
    <col min="5894" max="6144" width="9.140625" style="187"/>
    <col min="6145" max="6145" width="4.7109375" style="187" bestFit="1" customWidth="1"/>
    <col min="6146" max="6146" width="19.7109375" style="187" customWidth="1"/>
    <col min="6147" max="6147" width="28.7109375" style="187" customWidth="1"/>
    <col min="6148" max="6148" width="33.42578125" style="187" customWidth="1"/>
    <col min="6149" max="6149" width="10.42578125" style="187" bestFit="1" customWidth="1"/>
    <col min="6150" max="6400" width="9.140625" style="187"/>
    <col min="6401" max="6401" width="4.7109375" style="187" bestFit="1" customWidth="1"/>
    <col min="6402" max="6402" width="19.7109375" style="187" customWidth="1"/>
    <col min="6403" max="6403" width="28.7109375" style="187" customWidth="1"/>
    <col min="6404" max="6404" width="33.42578125" style="187" customWidth="1"/>
    <col min="6405" max="6405" width="10.42578125" style="187" bestFit="1" customWidth="1"/>
    <col min="6406" max="6656" width="9.140625" style="187"/>
    <col min="6657" max="6657" width="4.7109375" style="187" bestFit="1" customWidth="1"/>
    <col min="6658" max="6658" width="19.7109375" style="187" customWidth="1"/>
    <col min="6659" max="6659" width="28.7109375" style="187" customWidth="1"/>
    <col min="6660" max="6660" width="33.42578125" style="187" customWidth="1"/>
    <col min="6661" max="6661" width="10.42578125" style="187" bestFit="1" customWidth="1"/>
    <col min="6662" max="6912" width="9.140625" style="187"/>
    <col min="6913" max="6913" width="4.7109375" style="187" bestFit="1" customWidth="1"/>
    <col min="6914" max="6914" width="19.7109375" style="187" customWidth="1"/>
    <col min="6915" max="6915" width="28.7109375" style="187" customWidth="1"/>
    <col min="6916" max="6916" width="33.42578125" style="187" customWidth="1"/>
    <col min="6917" max="6917" width="10.42578125" style="187" bestFit="1" customWidth="1"/>
    <col min="6918" max="7168" width="9.140625" style="187"/>
    <col min="7169" max="7169" width="4.7109375" style="187" bestFit="1" customWidth="1"/>
    <col min="7170" max="7170" width="19.7109375" style="187" customWidth="1"/>
    <col min="7171" max="7171" width="28.7109375" style="187" customWidth="1"/>
    <col min="7172" max="7172" width="33.42578125" style="187" customWidth="1"/>
    <col min="7173" max="7173" width="10.42578125" style="187" bestFit="1" customWidth="1"/>
    <col min="7174" max="7424" width="9.140625" style="187"/>
    <col min="7425" max="7425" width="4.7109375" style="187" bestFit="1" customWidth="1"/>
    <col min="7426" max="7426" width="19.7109375" style="187" customWidth="1"/>
    <col min="7427" max="7427" width="28.7109375" style="187" customWidth="1"/>
    <col min="7428" max="7428" width="33.42578125" style="187" customWidth="1"/>
    <col min="7429" max="7429" width="10.42578125" style="187" bestFit="1" customWidth="1"/>
    <col min="7430" max="7680" width="9.140625" style="187"/>
    <col min="7681" max="7681" width="4.7109375" style="187" bestFit="1" customWidth="1"/>
    <col min="7682" max="7682" width="19.7109375" style="187" customWidth="1"/>
    <col min="7683" max="7683" width="28.7109375" style="187" customWidth="1"/>
    <col min="7684" max="7684" width="33.42578125" style="187" customWidth="1"/>
    <col min="7685" max="7685" width="10.42578125" style="187" bestFit="1" customWidth="1"/>
    <col min="7686" max="7936" width="9.140625" style="187"/>
    <col min="7937" max="7937" width="4.7109375" style="187" bestFit="1" customWidth="1"/>
    <col min="7938" max="7938" width="19.7109375" style="187" customWidth="1"/>
    <col min="7939" max="7939" width="28.7109375" style="187" customWidth="1"/>
    <col min="7940" max="7940" width="33.42578125" style="187" customWidth="1"/>
    <col min="7941" max="7941" width="10.42578125" style="187" bestFit="1" customWidth="1"/>
    <col min="7942" max="8192" width="9.140625" style="187"/>
    <col min="8193" max="8193" width="4.7109375" style="187" bestFit="1" customWidth="1"/>
    <col min="8194" max="8194" width="19.7109375" style="187" customWidth="1"/>
    <col min="8195" max="8195" width="28.7109375" style="187" customWidth="1"/>
    <col min="8196" max="8196" width="33.42578125" style="187" customWidth="1"/>
    <col min="8197" max="8197" width="10.42578125" style="187" bestFit="1" customWidth="1"/>
    <col min="8198" max="8448" width="9.140625" style="187"/>
    <col min="8449" max="8449" width="4.7109375" style="187" bestFit="1" customWidth="1"/>
    <col min="8450" max="8450" width="19.7109375" style="187" customWidth="1"/>
    <col min="8451" max="8451" width="28.7109375" style="187" customWidth="1"/>
    <col min="8452" max="8452" width="33.42578125" style="187" customWidth="1"/>
    <col min="8453" max="8453" width="10.42578125" style="187" bestFit="1" customWidth="1"/>
    <col min="8454" max="8704" width="9.140625" style="187"/>
    <col min="8705" max="8705" width="4.7109375" style="187" bestFit="1" customWidth="1"/>
    <col min="8706" max="8706" width="19.7109375" style="187" customWidth="1"/>
    <col min="8707" max="8707" width="28.7109375" style="187" customWidth="1"/>
    <col min="8708" max="8708" width="33.42578125" style="187" customWidth="1"/>
    <col min="8709" max="8709" width="10.42578125" style="187" bestFit="1" customWidth="1"/>
    <col min="8710" max="8960" width="9.140625" style="187"/>
    <col min="8961" max="8961" width="4.7109375" style="187" bestFit="1" customWidth="1"/>
    <col min="8962" max="8962" width="19.7109375" style="187" customWidth="1"/>
    <col min="8963" max="8963" width="28.7109375" style="187" customWidth="1"/>
    <col min="8964" max="8964" width="33.42578125" style="187" customWidth="1"/>
    <col min="8965" max="8965" width="10.42578125" style="187" bestFit="1" customWidth="1"/>
    <col min="8966" max="9216" width="9.140625" style="187"/>
    <col min="9217" max="9217" width="4.7109375" style="187" bestFit="1" customWidth="1"/>
    <col min="9218" max="9218" width="19.7109375" style="187" customWidth="1"/>
    <col min="9219" max="9219" width="28.7109375" style="187" customWidth="1"/>
    <col min="9220" max="9220" width="33.42578125" style="187" customWidth="1"/>
    <col min="9221" max="9221" width="10.42578125" style="187" bestFit="1" customWidth="1"/>
    <col min="9222" max="9472" width="9.140625" style="187"/>
    <col min="9473" max="9473" width="4.7109375" style="187" bestFit="1" customWidth="1"/>
    <col min="9474" max="9474" width="19.7109375" style="187" customWidth="1"/>
    <col min="9475" max="9475" width="28.7109375" style="187" customWidth="1"/>
    <col min="9476" max="9476" width="33.42578125" style="187" customWidth="1"/>
    <col min="9477" max="9477" width="10.42578125" style="187" bestFit="1" customWidth="1"/>
    <col min="9478" max="9728" width="9.140625" style="187"/>
    <col min="9729" max="9729" width="4.7109375" style="187" bestFit="1" customWidth="1"/>
    <col min="9730" max="9730" width="19.7109375" style="187" customWidth="1"/>
    <col min="9731" max="9731" width="28.7109375" style="187" customWidth="1"/>
    <col min="9732" max="9732" width="33.42578125" style="187" customWidth="1"/>
    <col min="9733" max="9733" width="10.42578125" style="187" bestFit="1" customWidth="1"/>
    <col min="9734" max="9984" width="9.140625" style="187"/>
    <col min="9985" max="9985" width="4.7109375" style="187" bestFit="1" customWidth="1"/>
    <col min="9986" max="9986" width="19.7109375" style="187" customWidth="1"/>
    <col min="9987" max="9987" width="28.7109375" style="187" customWidth="1"/>
    <col min="9988" max="9988" width="33.42578125" style="187" customWidth="1"/>
    <col min="9989" max="9989" width="10.42578125" style="187" bestFit="1" customWidth="1"/>
    <col min="9990" max="10240" width="9.140625" style="187"/>
    <col min="10241" max="10241" width="4.7109375" style="187" bestFit="1" customWidth="1"/>
    <col min="10242" max="10242" width="19.7109375" style="187" customWidth="1"/>
    <col min="10243" max="10243" width="28.7109375" style="187" customWidth="1"/>
    <col min="10244" max="10244" width="33.42578125" style="187" customWidth="1"/>
    <col min="10245" max="10245" width="10.42578125" style="187" bestFit="1" customWidth="1"/>
    <col min="10246" max="10496" width="9.140625" style="187"/>
    <col min="10497" max="10497" width="4.7109375" style="187" bestFit="1" customWidth="1"/>
    <col min="10498" max="10498" width="19.7109375" style="187" customWidth="1"/>
    <col min="10499" max="10499" width="28.7109375" style="187" customWidth="1"/>
    <col min="10500" max="10500" width="33.42578125" style="187" customWidth="1"/>
    <col min="10501" max="10501" width="10.42578125" style="187" bestFit="1" customWidth="1"/>
    <col min="10502" max="10752" width="9.140625" style="187"/>
    <col min="10753" max="10753" width="4.7109375" style="187" bestFit="1" customWidth="1"/>
    <col min="10754" max="10754" width="19.7109375" style="187" customWidth="1"/>
    <col min="10755" max="10755" width="28.7109375" style="187" customWidth="1"/>
    <col min="10756" max="10756" width="33.42578125" style="187" customWidth="1"/>
    <col min="10757" max="10757" width="10.42578125" style="187" bestFit="1" customWidth="1"/>
    <col min="10758" max="11008" width="9.140625" style="187"/>
    <col min="11009" max="11009" width="4.7109375" style="187" bestFit="1" customWidth="1"/>
    <col min="11010" max="11010" width="19.7109375" style="187" customWidth="1"/>
    <col min="11011" max="11011" width="28.7109375" style="187" customWidth="1"/>
    <col min="11012" max="11012" width="33.42578125" style="187" customWidth="1"/>
    <col min="11013" max="11013" width="10.42578125" style="187" bestFit="1" customWidth="1"/>
    <col min="11014" max="11264" width="9.140625" style="187"/>
    <col min="11265" max="11265" width="4.7109375" style="187" bestFit="1" customWidth="1"/>
    <col min="11266" max="11266" width="19.7109375" style="187" customWidth="1"/>
    <col min="11267" max="11267" width="28.7109375" style="187" customWidth="1"/>
    <col min="11268" max="11268" width="33.42578125" style="187" customWidth="1"/>
    <col min="11269" max="11269" width="10.42578125" style="187" bestFit="1" customWidth="1"/>
    <col min="11270" max="11520" width="9.140625" style="187"/>
    <col min="11521" max="11521" width="4.7109375" style="187" bestFit="1" customWidth="1"/>
    <col min="11522" max="11522" width="19.7109375" style="187" customWidth="1"/>
    <col min="11523" max="11523" width="28.7109375" style="187" customWidth="1"/>
    <col min="11524" max="11524" width="33.42578125" style="187" customWidth="1"/>
    <col min="11525" max="11525" width="10.42578125" style="187" bestFit="1" customWidth="1"/>
    <col min="11526" max="11776" width="9.140625" style="187"/>
    <col min="11777" max="11777" width="4.7109375" style="187" bestFit="1" customWidth="1"/>
    <col min="11778" max="11778" width="19.7109375" style="187" customWidth="1"/>
    <col min="11779" max="11779" width="28.7109375" style="187" customWidth="1"/>
    <col min="11780" max="11780" width="33.42578125" style="187" customWidth="1"/>
    <col min="11781" max="11781" width="10.42578125" style="187" bestFit="1" customWidth="1"/>
    <col min="11782" max="12032" width="9.140625" style="187"/>
    <col min="12033" max="12033" width="4.7109375" style="187" bestFit="1" customWidth="1"/>
    <col min="12034" max="12034" width="19.7109375" style="187" customWidth="1"/>
    <col min="12035" max="12035" width="28.7109375" style="187" customWidth="1"/>
    <col min="12036" max="12036" width="33.42578125" style="187" customWidth="1"/>
    <col min="12037" max="12037" width="10.42578125" style="187" bestFit="1" customWidth="1"/>
    <col min="12038" max="12288" width="9.140625" style="187"/>
    <col min="12289" max="12289" width="4.7109375" style="187" bestFit="1" customWidth="1"/>
    <col min="12290" max="12290" width="19.7109375" style="187" customWidth="1"/>
    <col min="12291" max="12291" width="28.7109375" style="187" customWidth="1"/>
    <col min="12292" max="12292" width="33.42578125" style="187" customWidth="1"/>
    <col min="12293" max="12293" width="10.42578125" style="187" bestFit="1" customWidth="1"/>
    <col min="12294" max="12544" width="9.140625" style="187"/>
    <col min="12545" max="12545" width="4.7109375" style="187" bestFit="1" customWidth="1"/>
    <col min="12546" max="12546" width="19.7109375" style="187" customWidth="1"/>
    <col min="12547" max="12547" width="28.7109375" style="187" customWidth="1"/>
    <col min="12548" max="12548" width="33.42578125" style="187" customWidth="1"/>
    <col min="12549" max="12549" width="10.42578125" style="187" bestFit="1" customWidth="1"/>
    <col min="12550" max="12800" width="9.140625" style="187"/>
    <col min="12801" max="12801" width="4.7109375" style="187" bestFit="1" customWidth="1"/>
    <col min="12802" max="12802" width="19.7109375" style="187" customWidth="1"/>
    <col min="12803" max="12803" width="28.7109375" style="187" customWidth="1"/>
    <col min="12804" max="12804" width="33.42578125" style="187" customWidth="1"/>
    <col min="12805" max="12805" width="10.42578125" style="187" bestFit="1" customWidth="1"/>
    <col min="12806" max="13056" width="9.140625" style="187"/>
    <col min="13057" max="13057" width="4.7109375" style="187" bestFit="1" customWidth="1"/>
    <col min="13058" max="13058" width="19.7109375" style="187" customWidth="1"/>
    <col min="13059" max="13059" width="28.7109375" style="187" customWidth="1"/>
    <col min="13060" max="13060" width="33.42578125" style="187" customWidth="1"/>
    <col min="13061" max="13061" width="10.42578125" style="187" bestFit="1" customWidth="1"/>
    <col min="13062" max="13312" width="9.140625" style="187"/>
    <col min="13313" max="13313" width="4.7109375" style="187" bestFit="1" customWidth="1"/>
    <col min="13314" max="13314" width="19.7109375" style="187" customWidth="1"/>
    <col min="13315" max="13315" width="28.7109375" style="187" customWidth="1"/>
    <col min="13316" max="13316" width="33.42578125" style="187" customWidth="1"/>
    <col min="13317" max="13317" width="10.42578125" style="187" bestFit="1" customWidth="1"/>
    <col min="13318" max="13568" width="9.140625" style="187"/>
    <col min="13569" max="13569" width="4.7109375" style="187" bestFit="1" customWidth="1"/>
    <col min="13570" max="13570" width="19.7109375" style="187" customWidth="1"/>
    <col min="13571" max="13571" width="28.7109375" style="187" customWidth="1"/>
    <col min="13572" max="13572" width="33.42578125" style="187" customWidth="1"/>
    <col min="13573" max="13573" width="10.42578125" style="187" bestFit="1" customWidth="1"/>
    <col min="13574" max="13824" width="9.140625" style="187"/>
    <col min="13825" max="13825" width="4.7109375" style="187" bestFit="1" customWidth="1"/>
    <col min="13826" max="13826" width="19.7109375" style="187" customWidth="1"/>
    <col min="13827" max="13827" width="28.7109375" style="187" customWidth="1"/>
    <col min="13828" max="13828" width="33.42578125" style="187" customWidth="1"/>
    <col min="13829" max="13829" width="10.42578125" style="187" bestFit="1" customWidth="1"/>
    <col min="13830" max="14080" width="9.140625" style="187"/>
    <col min="14081" max="14081" width="4.7109375" style="187" bestFit="1" customWidth="1"/>
    <col min="14082" max="14082" width="19.7109375" style="187" customWidth="1"/>
    <col min="14083" max="14083" width="28.7109375" style="187" customWidth="1"/>
    <col min="14084" max="14084" width="33.42578125" style="187" customWidth="1"/>
    <col min="14085" max="14085" width="10.42578125" style="187" bestFit="1" customWidth="1"/>
    <col min="14086" max="14336" width="9.140625" style="187"/>
    <col min="14337" max="14337" width="4.7109375" style="187" bestFit="1" customWidth="1"/>
    <col min="14338" max="14338" width="19.7109375" style="187" customWidth="1"/>
    <col min="14339" max="14339" width="28.7109375" style="187" customWidth="1"/>
    <col min="14340" max="14340" width="33.42578125" style="187" customWidth="1"/>
    <col min="14341" max="14341" width="10.42578125" style="187" bestFit="1" customWidth="1"/>
    <col min="14342" max="14592" width="9.140625" style="187"/>
    <col min="14593" max="14593" width="4.7109375" style="187" bestFit="1" customWidth="1"/>
    <col min="14594" max="14594" width="19.7109375" style="187" customWidth="1"/>
    <col min="14595" max="14595" width="28.7109375" style="187" customWidth="1"/>
    <col min="14596" max="14596" width="33.42578125" style="187" customWidth="1"/>
    <col min="14597" max="14597" width="10.42578125" style="187" bestFit="1" customWidth="1"/>
    <col min="14598" max="14848" width="9.140625" style="187"/>
    <col min="14849" max="14849" width="4.7109375" style="187" bestFit="1" customWidth="1"/>
    <col min="14850" max="14850" width="19.7109375" style="187" customWidth="1"/>
    <col min="14851" max="14851" width="28.7109375" style="187" customWidth="1"/>
    <col min="14852" max="14852" width="33.42578125" style="187" customWidth="1"/>
    <col min="14853" max="14853" width="10.42578125" style="187" bestFit="1" customWidth="1"/>
    <col min="14854" max="15104" width="9.140625" style="187"/>
    <col min="15105" max="15105" width="4.7109375" style="187" bestFit="1" customWidth="1"/>
    <col min="15106" max="15106" width="19.7109375" style="187" customWidth="1"/>
    <col min="15107" max="15107" width="28.7109375" style="187" customWidth="1"/>
    <col min="15108" max="15108" width="33.42578125" style="187" customWidth="1"/>
    <col min="15109" max="15109" width="10.42578125" style="187" bestFit="1" customWidth="1"/>
    <col min="15110" max="15360" width="9.140625" style="187"/>
    <col min="15361" max="15361" width="4.7109375" style="187" bestFit="1" customWidth="1"/>
    <col min="15362" max="15362" width="19.7109375" style="187" customWidth="1"/>
    <col min="15363" max="15363" width="28.7109375" style="187" customWidth="1"/>
    <col min="15364" max="15364" width="33.42578125" style="187" customWidth="1"/>
    <col min="15365" max="15365" width="10.42578125" style="187" bestFit="1" customWidth="1"/>
    <col min="15366" max="15616" width="9.140625" style="187"/>
    <col min="15617" max="15617" width="4.7109375" style="187" bestFit="1" customWidth="1"/>
    <col min="15618" max="15618" width="19.7109375" style="187" customWidth="1"/>
    <col min="15619" max="15619" width="28.7109375" style="187" customWidth="1"/>
    <col min="15620" max="15620" width="33.42578125" style="187" customWidth="1"/>
    <col min="15621" max="15621" width="10.42578125" style="187" bestFit="1" customWidth="1"/>
    <col min="15622" max="15872" width="9.140625" style="187"/>
    <col min="15873" max="15873" width="4.7109375" style="187" bestFit="1" customWidth="1"/>
    <col min="15874" max="15874" width="19.7109375" style="187" customWidth="1"/>
    <col min="15875" max="15875" width="28.7109375" style="187" customWidth="1"/>
    <col min="15876" max="15876" width="33.42578125" style="187" customWidth="1"/>
    <col min="15877" max="15877" width="10.42578125" style="187" bestFit="1" customWidth="1"/>
    <col min="15878" max="16128" width="9.140625" style="187"/>
    <col min="16129" max="16129" width="4.7109375" style="187" bestFit="1" customWidth="1"/>
    <col min="16130" max="16130" width="19.7109375" style="187" customWidth="1"/>
    <col min="16131" max="16131" width="28.7109375" style="187" customWidth="1"/>
    <col min="16132" max="16132" width="33.42578125" style="187" customWidth="1"/>
    <col min="16133" max="16133" width="10.42578125" style="187" bestFit="1" customWidth="1"/>
    <col min="16134" max="16384" width="9.140625" style="187"/>
  </cols>
  <sheetData>
    <row r="1" spans="1:10" x14ac:dyDescent="0.2">
      <c r="A1" s="336" t="s">
        <v>12</v>
      </c>
      <c r="B1" s="336"/>
    </row>
    <row r="2" spans="1:10" s="188" customFormat="1" x14ac:dyDescent="0.25">
      <c r="A2" s="337" t="str">
        <f>'Príloha č. 1'!A2:D2</f>
        <v>Cievne protézy</v>
      </c>
      <c r="B2" s="337"/>
      <c r="C2" s="337"/>
      <c r="D2" s="337"/>
    </row>
    <row r="3" spans="1:10" x14ac:dyDescent="0.2">
      <c r="A3" s="338"/>
      <c r="B3" s="338"/>
      <c r="C3" s="338"/>
    </row>
    <row r="4" spans="1:10" ht="32.25" customHeight="1" x14ac:dyDescent="0.25">
      <c r="A4" s="339" t="s">
        <v>331</v>
      </c>
      <c r="B4" s="339"/>
      <c r="C4" s="339"/>
      <c r="D4" s="339"/>
      <c r="E4" s="189"/>
      <c r="F4" s="189"/>
      <c r="G4" s="189"/>
      <c r="H4" s="189"/>
      <c r="I4" s="189"/>
      <c r="J4" s="189"/>
    </row>
    <row r="6" spans="1:10" s="188" customFormat="1" ht="20.100000000000001" customHeight="1" x14ac:dyDescent="0.25">
      <c r="A6" s="334" t="s">
        <v>1</v>
      </c>
      <c r="B6" s="334"/>
      <c r="C6" s="340" t="str">
        <f>IF('Príloha č. 1'!$C$6="","",'Príloha č. 1'!$C$6)</f>
        <v/>
      </c>
      <c r="D6" s="341"/>
      <c r="E6" s="190"/>
    </row>
    <row r="7" spans="1:10" s="188" customFormat="1" ht="20.100000000000001" customHeight="1" x14ac:dyDescent="0.25">
      <c r="A7" s="334" t="s">
        <v>2</v>
      </c>
      <c r="B7" s="334"/>
      <c r="C7" s="343" t="str">
        <f>IF('Príloha č. 1'!$C$7="","",'Príloha č. 1'!$C$7)</f>
        <v/>
      </c>
      <c r="D7" s="344"/>
    </row>
    <row r="8" spans="1:10" ht="20.100000000000001" customHeight="1" x14ac:dyDescent="0.2">
      <c r="A8" s="336" t="s">
        <v>3</v>
      </c>
      <c r="B8" s="336"/>
      <c r="C8" s="343" t="str">
        <f>IF('Príloha č. 1'!C8:D8="","",'Príloha č. 1'!C8:D8)</f>
        <v/>
      </c>
      <c r="D8" s="344"/>
    </row>
    <row r="9" spans="1:10" ht="20.100000000000001" customHeight="1" x14ac:dyDescent="0.2">
      <c r="A9" s="336" t="s">
        <v>4</v>
      </c>
      <c r="B9" s="336"/>
      <c r="C9" s="343" t="str">
        <f>IF('Príloha č. 1'!C9:D9="","",'Príloha č. 1'!C9:D9)</f>
        <v/>
      </c>
      <c r="D9" s="344"/>
    </row>
    <row r="10" spans="1:10" x14ac:dyDescent="0.2">
      <c r="C10" s="191"/>
    </row>
    <row r="11" spans="1:10" s="192" customFormat="1" x14ac:dyDescent="0.25">
      <c r="A11" s="342" t="s">
        <v>19</v>
      </c>
      <c r="B11" s="342"/>
      <c r="C11" s="342"/>
      <c r="D11" s="342"/>
    </row>
    <row r="12" spans="1:10" ht="52.5" customHeight="1" x14ac:dyDescent="0.2">
      <c r="A12" s="188" t="s">
        <v>0</v>
      </c>
      <c r="B12" s="334" t="s">
        <v>76</v>
      </c>
      <c r="C12" s="334"/>
      <c r="D12" s="334"/>
    </row>
    <row r="13" spans="1:10" ht="39" customHeight="1" x14ac:dyDescent="0.2">
      <c r="A13" s="188" t="s">
        <v>0</v>
      </c>
      <c r="B13" s="334" t="s">
        <v>77</v>
      </c>
      <c r="C13" s="334"/>
      <c r="D13" s="334"/>
    </row>
    <row r="14" spans="1:10" ht="39.75" customHeight="1" x14ac:dyDescent="0.2">
      <c r="A14" s="188" t="s">
        <v>0</v>
      </c>
      <c r="B14" s="334" t="s">
        <v>78</v>
      </c>
      <c r="C14" s="334"/>
      <c r="D14" s="334"/>
    </row>
    <row r="16" spans="1:10" s="192" customFormat="1" x14ac:dyDescent="0.25">
      <c r="A16" s="192" t="s">
        <v>8</v>
      </c>
      <c r="B16" s="193" t="str">
        <f>IF('Príloha č. 1'!B23:B23="","",'Príloha č. 1'!B23:B23)</f>
        <v/>
      </c>
    </row>
    <row r="17" spans="1:5" s="192" customFormat="1" x14ac:dyDescent="0.25">
      <c r="A17" s="192" t="s">
        <v>9</v>
      </c>
      <c r="B17" s="194" t="str">
        <f>IF('Príloha č. 1'!B24:B24="","",'Príloha č. 1'!B24:B24)</f>
        <v/>
      </c>
    </row>
    <row r="20" spans="1:5" s="179" customFormat="1" ht="16.5" customHeight="1" x14ac:dyDescent="0.2">
      <c r="A20" s="157"/>
      <c r="B20" s="157"/>
      <c r="C20" s="150" t="s">
        <v>332</v>
      </c>
      <c r="D20" s="151" t="str">
        <f>IF('Príloha č. 1'!D27="","",'Príloha č. 1'!D27)</f>
        <v/>
      </c>
    </row>
    <row r="21" spans="1:5" s="179" customFormat="1" ht="45" customHeight="1" x14ac:dyDescent="0.2">
      <c r="D21" s="186" t="s">
        <v>90</v>
      </c>
    </row>
    <row r="24" spans="1:5" s="195" customFormat="1" x14ac:dyDescent="0.2">
      <c r="A24" s="335" t="s">
        <v>10</v>
      </c>
      <c r="B24" s="335"/>
    </row>
    <row r="25" spans="1:5" s="199" customFormat="1" ht="12" customHeight="1" x14ac:dyDescent="0.2">
      <c r="A25" s="196"/>
      <c r="B25" s="336" t="s">
        <v>11</v>
      </c>
      <c r="C25" s="336"/>
      <c r="D25" s="197"/>
      <c r="E25" s="198"/>
    </row>
  </sheetData>
  <mergeCells count="18">
    <mergeCell ref="A11:D11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  <mergeCell ref="B12:D12"/>
    <mergeCell ref="B13:D13"/>
    <mergeCell ref="B14:D14"/>
    <mergeCell ref="A24:B24"/>
    <mergeCell ref="B25:C25"/>
  </mergeCells>
  <conditionalFormatting sqref="C6:D9">
    <cfRule type="containsBlanks" dxfId="46" priority="7">
      <formula>LEN(TRIM(C6))=0</formula>
    </cfRule>
  </conditionalFormatting>
  <conditionalFormatting sqref="B16:B17">
    <cfRule type="containsBlanks" dxfId="45" priority="6">
      <formula>LEN(TRIM(B16))=0</formula>
    </cfRule>
  </conditionalFormatting>
  <conditionalFormatting sqref="A25">
    <cfRule type="containsBlanks" dxfId="44" priority="3">
      <formula>LEN(TRIM(A25))=0</formula>
    </cfRule>
  </conditionalFormatting>
  <conditionalFormatting sqref="D20">
    <cfRule type="containsBlanks" dxfId="43" priority="1">
      <formula>LEN(TRIM(D20))=0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72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131" customWidth="1"/>
    <col min="5" max="6" width="12.7109375" style="131" customWidth="1"/>
    <col min="7" max="7" width="15.7109375" style="131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48" t="s">
        <v>12</v>
      </c>
      <c r="B1" s="348"/>
      <c r="C1" s="348"/>
      <c r="D1" s="348"/>
    </row>
    <row r="2" spans="1:11" ht="30" customHeight="1" x14ac:dyDescent="0.2">
      <c r="A2" s="349" t="str">
        <f>'Príloha č. 1'!A2:B2</f>
        <v>Cievne protézy</v>
      </c>
      <c r="B2" s="349"/>
      <c r="C2" s="349"/>
      <c r="D2" s="349"/>
      <c r="E2" s="47"/>
      <c r="F2" s="47"/>
      <c r="G2" s="47"/>
      <c r="H2" s="47"/>
      <c r="I2" s="47"/>
      <c r="J2" s="47"/>
      <c r="K2" s="47"/>
    </row>
    <row r="3" spans="1:11" s="2" customFormat="1" ht="30" customHeight="1" x14ac:dyDescent="0.25">
      <c r="A3" s="350" t="s">
        <v>338</v>
      </c>
      <c r="B3" s="350"/>
      <c r="C3" s="350"/>
      <c r="D3" s="350"/>
      <c r="E3" s="46"/>
      <c r="F3" s="46"/>
      <c r="G3" s="46"/>
      <c r="H3" s="46"/>
      <c r="I3" s="46"/>
      <c r="J3" s="46"/>
      <c r="K3" s="46"/>
    </row>
    <row r="4" spans="1:11" s="2" customFormat="1" ht="11.25" customHeight="1" x14ac:dyDescent="0.25">
      <c r="A4" s="127"/>
      <c r="B4" s="127"/>
      <c r="C4" s="127"/>
      <c r="D4" s="127"/>
      <c r="E4" s="46"/>
      <c r="F4" s="46"/>
      <c r="G4" s="46"/>
      <c r="H4" s="46"/>
      <c r="I4" s="46"/>
      <c r="J4" s="46"/>
      <c r="K4" s="46"/>
    </row>
    <row r="5" spans="1:11" s="2" customFormat="1" ht="31.5" customHeight="1" thickBot="1" x14ac:dyDescent="0.3">
      <c r="A5" s="351" t="s">
        <v>94</v>
      </c>
      <c r="B5" s="351"/>
      <c r="C5" s="351"/>
      <c r="D5" s="351"/>
      <c r="E5" s="46"/>
      <c r="F5" s="46"/>
      <c r="G5" s="46"/>
      <c r="H5" s="46"/>
      <c r="I5" s="46"/>
      <c r="J5" s="46"/>
      <c r="K5" s="46"/>
    </row>
    <row r="6" spans="1:11" s="129" customFormat="1" ht="90" customHeight="1" x14ac:dyDescent="0.25">
      <c r="A6" s="352" t="s">
        <v>53</v>
      </c>
      <c r="B6" s="353"/>
      <c r="C6" s="356" t="s">
        <v>54</v>
      </c>
      <c r="D6" s="357"/>
    </row>
    <row r="7" spans="1:11" s="129" customFormat="1" ht="25.5" customHeight="1" thickBot="1" x14ac:dyDescent="0.3">
      <c r="A7" s="354"/>
      <c r="B7" s="355"/>
      <c r="C7" s="133" t="s">
        <v>57</v>
      </c>
      <c r="D7" s="134" t="s">
        <v>55</v>
      </c>
    </row>
    <row r="8" spans="1:11" s="135" customFormat="1" ht="28.5" customHeight="1" x14ac:dyDescent="0.25">
      <c r="A8" s="345" t="s">
        <v>95</v>
      </c>
      <c r="B8" s="346"/>
      <c r="C8" s="346"/>
      <c r="D8" s="347"/>
    </row>
    <row r="9" spans="1:11" s="135" customFormat="1" ht="32.25" customHeight="1" x14ac:dyDescent="0.25">
      <c r="A9" s="241" t="s">
        <v>26</v>
      </c>
      <c r="B9" s="242" t="s">
        <v>103</v>
      </c>
      <c r="C9" s="136"/>
      <c r="D9" s="137"/>
    </row>
    <row r="10" spans="1:11" s="135" customFormat="1" ht="33" customHeight="1" x14ac:dyDescent="0.25">
      <c r="A10" s="241" t="s">
        <v>27</v>
      </c>
      <c r="B10" s="242" t="s">
        <v>104</v>
      </c>
      <c r="C10" s="136"/>
      <c r="D10" s="137"/>
    </row>
    <row r="11" spans="1:11" s="135" customFormat="1" ht="52.5" customHeight="1" x14ac:dyDescent="0.25">
      <c r="A11" s="241" t="s">
        <v>28</v>
      </c>
      <c r="B11" s="242" t="s">
        <v>105</v>
      </c>
      <c r="C11" s="136"/>
      <c r="D11" s="137"/>
    </row>
    <row r="12" spans="1:11" s="135" customFormat="1" ht="39" customHeight="1" x14ac:dyDescent="0.25">
      <c r="A12" s="241" t="s">
        <v>29</v>
      </c>
      <c r="B12" s="242" t="s">
        <v>106</v>
      </c>
      <c r="C12" s="136"/>
      <c r="D12" s="137"/>
    </row>
    <row r="13" spans="1:11" s="135" customFormat="1" ht="52.5" customHeight="1" x14ac:dyDescent="0.25">
      <c r="A13" s="241" t="s">
        <v>71</v>
      </c>
      <c r="B13" s="243" t="s">
        <v>107</v>
      </c>
      <c r="C13" s="136"/>
      <c r="D13" s="137"/>
    </row>
    <row r="14" spans="1:11" s="135" customFormat="1" ht="44.25" customHeight="1" x14ac:dyDescent="0.25">
      <c r="A14" s="241" t="s">
        <v>72</v>
      </c>
      <c r="B14" s="243" t="s">
        <v>108</v>
      </c>
      <c r="C14" s="136"/>
      <c r="D14" s="137"/>
    </row>
    <row r="15" spans="1:11" s="135" customFormat="1" ht="31.5" customHeight="1" x14ac:dyDescent="0.25">
      <c r="A15" s="244" t="s">
        <v>97</v>
      </c>
      <c r="B15" s="243" t="s">
        <v>109</v>
      </c>
      <c r="C15" s="136"/>
      <c r="D15" s="137"/>
    </row>
    <row r="16" spans="1:11" s="135" customFormat="1" ht="23.25" customHeight="1" x14ac:dyDescent="0.25">
      <c r="A16" s="244" t="s">
        <v>98</v>
      </c>
      <c r="B16" s="243" t="s">
        <v>110</v>
      </c>
      <c r="C16" s="136"/>
      <c r="D16" s="137"/>
    </row>
    <row r="17" spans="1:4" s="135" customFormat="1" ht="25.5" customHeight="1" x14ac:dyDescent="0.25">
      <c r="A17" s="244" t="s">
        <v>99</v>
      </c>
      <c r="B17" s="245" t="s">
        <v>111</v>
      </c>
      <c r="C17" s="136"/>
      <c r="D17" s="138"/>
    </row>
    <row r="18" spans="1:4" s="135" customFormat="1" ht="27.75" customHeight="1" x14ac:dyDescent="0.25">
      <c r="A18" s="244" t="s">
        <v>100</v>
      </c>
      <c r="B18" s="246" t="s">
        <v>112</v>
      </c>
      <c r="C18" s="136"/>
      <c r="D18" s="138"/>
    </row>
    <row r="19" spans="1:4" s="135" customFormat="1" ht="25.5" customHeight="1" x14ac:dyDescent="0.25">
      <c r="A19" s="244" t="s">
        <v>101</v>
      </c>
      <c r="B19" s="246" t="s">
        <v>113</v>
      </c>
      <c r="C19" s="136"/>
      <c r="D19" s="138"/>
    </row>
    <row r="20" spans="1:4" s="135" customFormat="1" ht="43.5" customHeight="1" x14ac:dyDescent="0.25">
      <c r="A20" s="241" t="s">
        <v>32</v>
      </c>
      <c r="B20" s="247" t="s">
        <v>114</v>
      </c>
      <c r="C20" s="136"/>
      <c r="D20" s="138"/>
    </row>
    <row r="21" spans="1:4" s="135" customFormat="1" ht="28.5" customHeight="1" x14ac:dyDescent="0.25">
      <c r="A21" s="244" t="s">
        <v>102</v>
      </c>
      <c r="B21" s="247" t="s">
        <v>115</v>
      </c>
      <c r="C21" s="136"/>
      <c r="D21" s="138"/>
    </row>
    <row r="22" spans="1:4" s="135" customFormat="1" ht="27.75" customHeight="1" x14ac:dyDescent="0.25">
      <c r="A22" s="363" t="s">
        <v>96</v>
      </c>
      <c r="B22" s="364"/>
      <c r="C22" s="364"/>
      <c r="D22" s="365"/>
    </row>
    <row r="23" spans="1:4" s="135" customFormat="1" ht="28.5" customHeight="1" x14ac:dyDescent="0.25">
      <c r="A23" s="241" t="s">
        <v>26</v>
      </c>
      <c r="B23" s="248" t="s">
        <v>103</v>
      </c>
      <c r="C23" s="136"/>
      <c r="D23" s="138"/>
    </row>
    <row r="24" spans="1:4" s="135" customFormat="1" ht="59.25" customHeight="1" x14ac:dyDescent="0.25">
      <c r="A24" s="249" t="s">
        <v>27</v>
      </c>
      <c r="B24" s="250" t="s">
        <v>136</v>
      </c>
      <c r="C24" s="136"/>
      <c r="D24" s="138"/>
    </row>
    <row r="25" spans="1:4" s="135" customFormat="1" ht="60.75" customHeight="1" x14ac:dyDescent="0.25">
      <c r="A25" s="249" t="s">
        <v>69</v>
      </c>
      <c r="B25" s="250" t="s">
        <v>136</v>
      </c>
      <c r="C25" s="136"/>
      <c r="D25" s="138"/>
    </row>
    <row r="26" spans="1:4" s="135" customFormat="1" ht="36.75" customHeight="1" x14ac:dyDescent="0.25">
      <c r="A26" s="249" t="s">
        <v>70</v>
      </c>
      <c r="B26" s="250" t="s">
        <v>106</v>
      </c>
      <c r="C26" s="136"/>
      <c r="D26" s="138"/>
    </row>
    <row r="27" spans="1:4" s="135" customFormat="1" ht="79.5" customHeight="1" x14ac:dyDescent="0.25">
      <c r="A27" s="249" t="s">
        <v>71</v>
      </c>
      <c r="B27" s="250" t="s">
        <v>137</v>
      </c>
      <c r="C27" s="136"/>
      <c r="D27" s="138"/>
    </row>
    <row r="28" spans="1:4" s="135" customFormat="1" ht="48" customHeight="1" x14ac:dyDescent="0.25">
      <c r="A28" s="249" t="s">
        <v>72</v>
      </c>
      <c r="B28" s="250" t="s">
        <v>138</v>
      </c>
      <c r="C28" s="136"/>
      <c r="D28" s="138"/>
    </row>
    <row r="29" spans="1:4" s="135" customFormat="1" ht="28.5" customHeight="1" x14ac:dyDescent="0.25">
      <c r="A29" s="251" t="s">
        <v>97</v>
      </c>
      <c r="B29" s="250" t="s">
        <v>139</v>
      </c>
      <c r="C29" s="136"/>
      <c r="D29" s="138"/>
    </row>
    <row r="30" spans="1:4" s="135" customFormat="1" ht="28.5" customHeight="1" x14ac:dyDescent="0.25">
      <c r="A30" s="251" t="s">
        <v>98</v>
      </c>
      <c r="B30" s="250" t="s">
        <v>140</v>
      </c>
      <c r="C30" s="136"/>
      <c r="D30" s="138"/>
    </row>
    <row r="31" spans="1:4" s="135" customFormat="1" ht="28.5" customHeight="1" x14ac:dyDescent="0.25">
      <c r="A31" s="251" t="s">
        <v>99</v>
      </c>
      <c r="B31" s="250" t="s">
        <v>141</v>
      </c>
      <c r="C31" s="136"/>
      <c r="D31" s="138"/>
    </row>
    <row r="32" spans="1:4" s="135" customFormat="1" ht="28.5" customHeight="1" x14ac:dyDescent="0.25">
      <c r="A32" s="251" t="s">
        <v>100</v>
      </c>
      <c r="B32" s="250" t="s">
        <v>142</v>
      </c>
      <c r="C32" s="136"/>
      <c r="D32" s="138"/>
    </row>
    <row r="33" spans="1:4" s="135" customFormat="1" ht="28.5" customHeight="1" x14ac:dyDescent="0.25">
      <c r="A33" s="251" t="s">
        <v>101</v>
      </c>
      <c r="B33" s="250" t="s">
        <v>143</v>
      </c>
      <c r="C33" s="136"/>
      <c r="D33" s="138"/>
    </row>
    <row r="34" spans="1:4" s="135" customFormat="1" ht="28.5" customHeight="1" x14ac:dyDescent="0.25">
      <c r="A34" s="251" t="s">
        <v>116</v>
      </c>
      <c r="B34" s="250" t="s">
        <v>144</v>
      </c>
      <c r="C34" s="136"/>
      <c r="D34" s="138"/>
    </row>
    <row r="35" spans="1:4" s="135" customFormat="1" ht="28.5" customHeight="1" x14ac:dyDescent="0.25">
      <c r="A35" s="251" t="s">
        <v>117</v>
      </c>
      <c r="B35" s="250" t="s">
        <v>145</v>
      </c>
      <c r="C35" s="136"/>
      <c r="D35" s="138"/>
    </row>
    <row r="36" spans="1:4" s="135" customFormat="1" ht="28.5" customHeight="1" x14ac:dyDescent="0.25">
      <c r="A36" s="251" t="s">
        <v>118</v>
      </c>
      <c r="B36" s="250" t="s">
        <v>146</v>
      </c>
      <c r="C36" s="136"/>
      <c r="D36" s="138"/>
    </row>
    <row r="37" spans="1:4" s="135" customFormat="1" ht="28.5" customHeight="1" x14ac:dyDescent="0.25">
      <c r="A37" s="251" t="s">
        <v>119</v>
      </c>
      <c r="B37" s="242" t="s">
        <v>147</v>
      </c>
      <c r="C37" s="136"/>
      <c r="D37" s="138"/>
    </row>
    <row r="38" spans="1:4" s="135" customFormat="1" ht="28.5" customHeight="1" x14ac:dyDescent="0.25">
      <c r="A38" s="251" t="s">
        <v>120</v>
      </c>
      <c r="B38" s="242" t="s">
        <v>148</v>
      </c>
      <c r="C38" s="136"/>
      <c r="D38" s="138"/>
    </row>
    <row r="39" spans="1:4" s="135" customFormat="1" ht="28.5" customHeight="1" x14ac:dyDescent="0.25">
      <c r="A39" s="251" t="s">
        <v>121</v>
      </c>
      <c r="B39" s="252" t="s">
        <v>149</v>
      </c>
      <c r="C39" s="136"/>
      <c r="D39" s="138"/>
    </row>
    <row r="40" spans="1:4" s="135" customFormat="1" ht="28.5" customHeight="1" x14ac:dyDescent="0.25">
      <c r="A40" s="251" t="s">
        <v>122</v>
      </c>
      <c r="B40" s="252" t="s">
        <v>150</v>
      </c>
      <c r="C40" s="136"/>
      <c r="D40" s="138"/>
    </row>
    <row r="41" spans="1:4" s="135" customFormat="1" ht="28.5" customHeight="1" x14ac:dyDescent="0.25">
      <c r="A41" s="251" t="s">
        <v>123</v>
      </c>
      <c r="B41" s="250" t="s">
        <v>151</v>
      </c>
      <c r="C41" s="136"/>
      <c r="D41" s="138"/>
    </row>
    <row r="42" spans="1:4" s="135" customFormat="1" ht="28.5" customHeight="1" x14ac:dyDescent="0.25">
      <c r="A42" s="251" t="s">
        <v>124</v>
      </c>
      <c r="B42" s="250" t="s">
        <v>152</v>
      </c>
      <c r="C42" s="136"/>
      <c r="D42" s="138"/>
    </row>
    <row r="43" spans="1:4" s="135" customFormat="1" ht="28.5" customHeight="1" x14ac:dyDescent="0.25">
      <c r="A43" s="251" t="s">
        <v>125</v>
      </c>
      <c r="B43" s="250" t="s">
        <v>153</v>
      </c>
      <c r="C43" s="136"/>
      <c r="D43" s="138"/>
    </row>
    <row r="44" spans="1:4" s="135" customFormat="1" ht="28.5" customHeight="1" x14ac:dyDescent="0.25">
      <c r="A44" s="251" t="s">
        <v>126</v>
      </c>
      <c r="B44" s="250" t="s">
        <v>154</v>
      </c>
      <c r="C44" s="136"/>
      <c r="D44" s="138"/>
    </row>
    <row r="45" spans="1:4" s="135" customFormat="1" ht="28.5" customHeight="1" x14ac:dyDescent="0.25">
      <c r="A45" s="251" t="s">
        <v>127</v>
      </c>
      <c r="B45" s="250" t="s">
        <v>155</v>
      </c>
      <c r="C45" s="136"/>
      <c r="D45" s="138"/>
    </row>
    <row r="46" spans="1:4" s="135" customFormat="1" ht="28.5" customHeight="1" x14ac:dyDescent="0.25">
      <c r="A46" s="251" t="s">
        <v>128</v>
      </c>
      <c r="B46" s="250" t="s">
        <v>156</v>
      </c>
      <c r="C46" s="136"/>
      <c r="D46" s="138"/>
    </row>
    <row r="47" spans="1:4" s="135" customFormat="1" ht="28.5" customHeight="1" x14ac:dyDescent="0.25">
      <c r="A47" s="251" t="s">
        <v>129</v>
      </c>
      <c r="B47" s="250" t="s">
        <v>157</v>
      </c>
      <c r="C47" s="136"/>
      <c r="D47" s="138"/>
    </row>
    <row r="48" spans="1:4" s="135" customFormat="1" ht="28.5" customHeight="1" x14ac:dyDescent="0.25">
      <c r="A48" s="251" t="s">
        <v>130</v>
      </c>
      <c r="B48" s="250" t="s">
        <v>158</v>
      </c>
      <c r="C48" s="136"/>
      <c r="D48" s="138"/>
    </row>
    <row r="49" spans="1:10" s="135" customFormat="1" ht="45" customHeight="1" x14ac:dyDescent="0.25">
      <c r="A49" s="249" t="s">
        <v>32</v>
      </c>
      <c r="B49" s="250" t="s">
        <v>159</v>
      </c>
      <c r="C49" s="136"/>
      <c r="D49" s="138"/>
    </row>
    <row r="50" spans="1:10" s="135" customFormat="1" ht="28.5" customHeight="1" x14ac:dyDescent="0.25">
      <c r="A50" s="244" t="s">
        <v>102</v>
      </c>
      <c r="B50" s="250" t="s">
        <v>160</v>
      </c>
      <c r="C50" s="136"/>
      <c r="D50" s="138"/>
    </row>
    <row r="51" spans="1:10" s="135" customFormat="1" ht="28.5" customHeight="1" x14ac:dyDescent="0.25">
      <c r="A51" s="244" t="s">
        <v>131</v>
      </c>
      <c r="B51" s="250" t="s">
        <v>161</v>
      </c>
      <c r="C51" s="136"/>
      <c r="D51" s="138"/>
    </row>
    <row r="52" spans="1:10" s="135" customFormat="1" ht="28.5" customHeight="1" x14ac:dyDescent="0.25">
      <c r="A52" s="244" t="s">
        <v>132</v>
      </c>
      <c r="B52" s="250" t="s">
        <v>143</v>
      </c>
      <c r="C52" s="136"/>
      <c r="D52" s="138"/>
    </row>
    <row r="53" spans="1:10" s="135" customFormat="1" ht="28.5" customHeight="1" x14ac:dyDescent="0.25">
      <c r="A53" s="244" t="s">
        <v>133</v>
      </c>
      <c r="B53" s="242" t="s">
        <v>144</v>
      </c>
      <c r="C53" s="136"/>
      <c r="D53" s="138"/>
    </row>
    <row r="54" spans="1:10" s="135" customFormat="1" ht="28.5" customHeight="1" x14ac:dyDescent="0.25">
      <c r="A54" s="244" t="s">
        <v>134</v>
      </c>
      <c r="B54" s="250" t="s">
        <v>145</v>
      </c>
      <c r="C54" s="136"/>
      <c r="D54" s="138"/>
    </row>
    <row r="55" spans="1:10" s="135" customFormat="1" ht="28.5" customHeight="1" thickBot="1" x14ac:dyDescent="0.3">
      <c r="A55" s="253" t="s">
        <v>135</v>
      </c>
      <c r="B55" s="254" t="s">
        <v>162</v>
      </c>
      <c r="C55" s="139"/>
      <c r="D55" s="140"/>
    </row>
    <row r="56" spans="1:10" s="135" customFormat="1" ht="12" customHeight="1" x14ac:dyDescent="0.25">
      <c r="A56" s="141"/>
      <c r="B56" s="142"/>
      <c r="C56" s="48"/>
      <c r="D56" s="143"/>
    </row>
    <row r="57" spans="1:10" s="135" customFormat="1" ht="12" customHeight="1" x14ac:dyDescent="0.25">
      <c r="A57" s="141"/>
      <c r="B57" s="144"/>
      <c r="C57" s="48"/>
      <c r="D57" s="143"/>
    </row>
    <row r="58" spans="1:10" s="146" customFormat="1" ht="20.100000000000001" customHeight="1" x14ac:dyDescent="0.25">
      <c r="A58" s="358" t="s">
        <v>37</v>
      </c>
      <c r="B58" s="358"/>
      <c r="C58" s="358"/>
      <c r="D58" s="358"/>
      <c r="E58" s="145"/>
      <c r="F58" s="145"/>
      <c r="G58" s="145"/>
      <c r="H58" s="145"/>
      <c r="I58" s="145"/>
      <c r="J58" s="145"/>
    </row>
    <row r="59" spans="1:10" s="146" customFormat="1" ht="20.100000000000001" customHeight="1" x14ac:dyDescent="0.25">
      <c r="A59" s="147"/>
      <c r="B59" s="147"/>
      <c r="C59" s="147"/>
      <c r="D59" s="147"/>
      <c r="E59" s="145"/>
      <c r="F59" s="145"/>
      <c r="G59" s="145"/>
      <c r="H59" s="145"/>
      <c r="I59" s="145"/>
      <c r="J59" s="145"/>
    </row>
    <row r="60" spans="1:10" s="19" customFormat="1" ht="30" customHeight="1" x14ac:dyDescent="0.25">
      <c r="A60" s="359" t="s">
        <v>1</v>
      </c>
      <c r="B60" s="359"/>
      <c r="C60" s="360" t="str">
        <f>IF('Príloha č. 1'!$C$6="","",'Príloha č. 1'!$C$6)</f>
        <v/>
      </c>
      <c r="D60" s="360"/>
      <c r="G60" s="20"/>
    </row>
    <row r="61" spans="1:10" s="19" customFormat="1" ht="15" customHeight="1" x14ac:dyDescent="0.25">
      <c r="A61" s="361" t="s">
        <v>2</v>
      </c>
      <c r="B61" s="361"/>
      <c r="C61" s="362" t="str">
        <f>IF('Príloha č. 1'!$C$7="","",'Príloha č. 1'!$C$7)</f>
        <v/>
      </c>
      <c r="D61" s="362"/>
    </row>
    <row r="62" spans="1:10" s="19" customFormat="1" ht="15" customHeight="1" x14ac:dyDescent="0.25">
      <c r="A62" s="361" t="s">
        <v>3</v>
      </c>
      <c r="B62" s="361"/>
      <c r="C62" s="362" t="str">
        <f>IF('Príloha č. 1'!C8:D8="","",'Príloha č. 1'!C8:D8)</f>
        <v/>
      </c>
      <c r="D62" s="362"/>
    </row>
    <row r="63" spans="1:10" s="19" customFormat="1" ht="15" customHeight="1" x14ac:dyDescent="0.25">
      <c r="A63" s="361" t="s">
        <v>4</v>
      </c>
      <c r="B63" s="361"/>
      <c r="C63" s="362" t="str">
        <f>IF('Príloha č. 1'!C9:D9="","",'Príloha č. 1'!C9:D9)</f>
        <v/>
      </c>
      <c r="D63" s="362"/>
    </row>
    <row r="66" spans="1:8" ht="15" customHeight="1" x14ac:dyDescent="0.2">
      <c r="A66" s="1" t="s">
        <v>8</v>
      </c>
      <c r="B66" s="148" t="str">
        <f>IF('Príloha č. 1'!B23:B23="","",'Príloha č. 1'!B23:B23)</f>
        <v/>
      </c>
      <c r="C66" s="131"/>
      <c r="E66" s="1"/>
      <c r="F66" s="1"/>
      <c r="G66" s="1"/>
    </row>
    <row r="67" spans="1:8" ht="15" customHeight="1" x14ac:dyDescent="0.2">
      <c r="A67" s="1" t="s">
        <v>9</v>
      </c>
      <c r="B67" s="149" t="str">
        <f>IF('Príloha č. 1'!B24:B24="","",'Príloha č. 1'!B24:B24)</f>
        <v/>
      </c>
      <c r="C67" s="131"/>
      <c r="E67" s="1"/>
      <c r="F67" s="1"/>
      <c r="G67" s="1"/>
    </row>
    <row r="68" spans="1:8" ht="39.950000000000003" customHeight="1" x14ac:dyDescent="0.2">
      <c r="D68" s="132"/>
    </row>
    <row r="69" spans="1:8" ht="19.5" customHeight="1" x14ac:dyDescent="0.2">
      <c r="C69" s="150" t="s">
        <v>332</v>
      </c>
      <c r="D69" s="151" t="str">
        <f>IF('Príloha č. 1'!D27="","",'Príloha č. 1'!D27)</f>
        <v/>
      </c>
    </row>
    <row r="70" spans="1:8" ht="45" customHeight="1" x14ac:dyDescent="0.2">
      <c r="D70" s="130" t="s">
        <v>91</v>
      </c>
      <c r="E70" s="24"/>
      <c r="F70" s="24"/>
      <c r="G70" s="24"/>
    </row>
    <row r="71" spans="1:8" s="21" customFormat="1" x14ac:dyDescent="0.2">
      <c r="A71" s="310" t="s">
        <v>10</v>
      </c>
      <c r="B71" s="310"/>
      <c r="C71" s="128"/>
      <c r="D71" s="24"/>
      <c r="E71" s="131"/>
      <c r="F71" s="131"/>
      <c r="G71" s="131"/>
    </row>
    <row r="72" spans="1:8" s="26" customFormat="1" ht="12" customHeight="1" x14ac:dyDescent="0.2">
      <c r="A72" s="22"/>
      <c r="B72" s="23" t="s">
        <v>11</v>
      </c>
      <c r="C72" s="23"/>
      <c r="D72" s="9"/>
      <c r="E72" s="131"/>
      <c r="F72" s="131"/>
      <c r="G72" s="131"/>
      <c r="H72" s="24"/>
    </row>
  </sheetData>
  <sheetProtection algorithmName="SHA-512" hashValue="KOpGI6b/JUgIgpypRWPviYVgnoC0K/K8l+zQe2udI645UI5dwXGj1WlFZZTY61tzuYg18e2Am4XLSWMYTgqfwg==" saltValue="P8hAJ6HOrwTBO8C4ovT7Pw==" spinCount="100000" sheet="1" formatCells="0" formatColumns="0" formatRows="0" insertColumns="0" insertRows="0" insertHyperlinks="0" deleteColumns="0" deleteRows="0" selectLockedCells="1" sort="0" autoFilter="0" pivotTables="0"/>
  <mergeCells count="18">
    <mergeCell ref="A22:D22"/>
    <mergeCell ref="A62:B62"/>
    <mergeCell ref="C62:D62"/>
    <mergeCell ref="A63:B63"/>
    <mergeCell ref="C63:D63"/>
    <mergeCell ref="A71:B71"/>
    <mergeCell ref="A58:D58"/>
    <mergeCell ref="A60:B60"/>
    <mergeCell ref="C60:D60"/>
    <mergeCell ref="A61:B61"/>
    <mergeCell ref="C61:D61"/>
    <mergeCell ref="A8:D8"/>
    <mergeCell ref="A1:D1"/>
    <mergeCell ref="A2:D2"/>
    <mergeCell ref="A3:D3"/>
    <mergeCell ref="A5:D5"/>
    <mergeCell ref="A6:B7"/>
    <mergeCell ref="C6:D6"/>
  </mergeCells>
  <conditionalFormatting sqref="B66:B67 C60:D63">
    <cfRule type="containsBlanks" dxfId="42" priority="6">
      <formula>LEN(TRIM(B60))=0</formula>
    </cfRule>
  </conditionalFormatting>
  <conditionalFormatting sqref="D69">
    <cfRule type="containsBlanks" dxfId="41" priority="1">
      <formula>LEN(TRIM(D69))=0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71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131" customWidth="1"/>
    <col min="5" max="6" width="12.7109375" style="131" customWidth="1"/>
    <col min="7" max="7" width="15.7109375" style="131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48" t="s">
        <v>12</v>
      </c>
      <c r="B1" s="348"/>
      <c r="C1" s="348"/>
      <c r="D1" s="348"/>
    </row>
    <row r="2" spans="1:11" ht="30" customHeight="1" x14ac:dyDescent="0.2">
      <c r="A2" s="349" t="str">
        <f>'Príloha č. 1'!A2:B2</f>
        <v>Cievne protézy</v>
      </c>
      <c r="B2" s="349"/>
      <c r="C2" s="349"/>
      <c r="D2" s="349"/>
      <c r="E2" s="47"/>
      <c r="F2" s="47"/>
      <c r="G2" s="47"/>
      <c r="H2" s="47"/>
      <c r="I2" s="47"/>
      <c r="J2" s="47"/>
      <c r="K2" s="47"/>
    </row>
    <row r="3" spans="1:11" s="2" customFormat="1" ht="30" customHeight="1" x14ac:dyDescent="0.25">
      <c r="A3" s="350" t="s">
        <v>338</v>
      </c>
      <c r="B3" s="350"/>
      <c r="C3" s="350"/>
      <c r="D3" s="350"/>
      <c r="E3" s="46"/>
      <c r="F3" s="46"/>
      <c r="G3" s="46"/>
      <c r="H3" s="46"/>
      <c r="I3" s="46"/>
      <c r="J3" s="46"/>
      <c r="K3" s="46"/>
    </row>
    <row r="4" spans="1:11" s="2" customFormat="1" ht="11.25" customHeight="1" x14ac:dyDescent="0.25">
      <c r="A4" s="127"/>
      <c r="B4" s="127"/>
      <c r="C4" s="127"/>
      <c r="D4" s="127"/>
      <c r="E4" s="46"/>
      <c r="F4" s="46"/>
      <c r="G4" s="46"/>
      <c r="H4" s="46"/>
      <c r="I4" s="46"/>
      <c r="J4" s="46"/>
      <c r="K4" s="46"/>
    </row>
    <row r="5" spans="1:11" s="2" customFormat="1" ht="31.5" customHeight="1" thickBot="1" x14ac:dyDescent="0.3">
      <c r="A5" s="351" t="s">
        <v>201</v>
      </c>
      <c r="B5" s="351"/>
      <c r="C5" s="351"/>
      <c r="D5" s="351"/>
      <c r="E5" s="46"/>
      <c r="F5" s="46"/>
      <c r="G5" s="46"/>
      <c r="H5" s="46"/>
      <c r="I5" s="46"/>
      <c r="J5" s="46"/>
      <c r="K5" s="46"/>
    </row>
    <row r="6" spans="1:11" s="129" customFormat="1" ht="90" customHeight="1" x14ac:dyDescent="0.25">
      <c r="A6" s="352" t="s">
        <v>53</v>
      </c>
      <c r="B6" s="353"/>
      <c r="C6" s="356" t="s">
        <v>54</v>
      </c>
      <c r="D6" s="357"/>
    </row>
    <row r="7" spans="1:11" s="129" customFormat="1" ht="25.5" customHeight="1" thickBot="1" x14ac:dyDescent="0.3">
      <c r="A7" s="354"/>
      <c r="B7" s="355"/>
      <c r="C7" s="133" t="s">
        <v>57</v>
      </c>
      <c r="D7" s="134" t="s">
        <v>55</v>
      </c>
    </row>
    <row r="8" spans="1:11" s="135" customFormat="1" ht="28.5" customHeight="1" x14ac:dyDescent="0.25">
      <c r="A8" s="345" t="s">
        <v>95</v>
      </c>
      <c r="B8" s="346"/>
      <c r="C8" s="346"/>
      <c r="D8" s="347"/>
    </row>
    <row r="9" spans="1:11" s="135" customFormat="1" ht="32.25" customHeight="1" x14ac:dyDescent="0.25">
      <c r="A9" s="255" t="s">
        <v>26</v>
      </c>
      <c r="B9" s="242" t="s">
        <v>103</v>
      </c>
      <c r="C9" s="136"/>
      <c r="D9" s="137"/>
    </row>
    <row r="10" spans="1:11" s="135" customFormat="1" ht="24.75" customHeight="1" x14ac:dyDescent="0.25">
      <c r="A10" s="241" t="s">
        <v>164</v>
      </c>
      <c r="B10" s="242" t="s">
        <v>166</v>
      </c>
      <c r="C10" s="136"/>
      <c r="D10" s="137"/>
    </row>
    <row r="11" spans="1:11" s="135" customFormat="1" ht="32.25" customHeight="1" x14ac:dyDescent="0.25">
      <c r="A11" s="241" t="s">
        <v>69</v>
      </c>
      <c r="B11" s="242" t="s">
        <v>167</v>
      </c>
      <c r="C11" s="136"/>
      <c r="D11" s="137"/>
    </row>
    <row r="12" spans="1:11" s="135" customFormat="1" ht="26.25" customHeight="1" x14ac:dyDescent="0.25">
      <c r="A12" s="241" t="s">
        <v>70</v>
      </c>
      <c r="B12" s="242" t="s">
        <v>168</v>
      </c>
      <c r="C12" s="136"/>
      <c r="D12" s="137"/>
    </row>
    <row r="13" spans="1:11" s="135" customFormat="1" ht="22.5" customHeight="1" x14ac:dyDescent="0.25">
      <c r="A13" s="255" t="s">
        <v>71</v>
      </c>
      <c r="B13" s="250" t="s">
        <v>169</v>
      </c>
      <c r="C13" s="136"/>
      <c r="D13" s="137"/>
    </row>
    <row r="14" spans="1:11" s="135" customFormat="1" ht="34.5" customHeight="1" x14ac:dyDescent="0.25">
      <c r="A14" s="241" t="s">
        <v>72</v>
      </c>
      <c r="B14" s="250" t="s">
        <v>170</v>
      </c>
      <c r="C14" s="136"/>
      <c r="D14" s="137"/>
    </row>
    <row r="15" spans="1:11" s="135" customFormat="1" ht="44.25" customHeight="1" x14ac:dyDescent="0.25">
      <c r="A15" s="241" t="s">
        <v>73</v>
      </c>
      <c r="B15" s="250" t="s">
        <v>171</v>
      </c>
      <c r="C15" s="136"/>
      <c r="D15" s="137"/>
    </row>
    <row r="16" spans="1:11" s="135" customFormat="1" ht="23.25" customHeight="1" x14ac:dyDescent="0.25">
      <c r="A16" s="251" t="s">
        <v>102</v>
      </c>
      <c r="B16" s="250" t="s">
        <v>172</v>
      </c>
      <c r="C16" s="136"/>
      <c r="D16" s="137"/>
    </row>
    <row r="17" spans="1:4" s="135" customFormat="1" ht="25.5" customHeight="1" x14ac:dyDescent="0.25">
      <c r="A17" s="251" t="s">
        <v>131</v>
      </c>
      <c r="B17" s="242" t="s">
        <v>173</v>
      </c>
      <c r="C17" s="136"/>
      <c r="D17" s="138"/>
    </row>
    <row r="18" spans="1:4" s="135" customFormat="1" ht="27.75" customHeight="1" x14ac:dyDescent="0.25">
      <c r="A18" s="251" t="s">
        <v>132</v>
      </c>
      <c r="B18" s="242" t="s">
        <v>174</v>
      </c>
      <c r="C18" s="136"/>
      <c r="D18" s="138"/>
    </row>
    <row r="19" spans="1:4" s="135" customFormat="1" ht="25.5" customHeight="1" x14ac:dyDescent="0.25">
      <c r="A19" s="251" t="s">
        <v>133</v>
      </c>
      <c r="B19" s="242" t="s">
        <v>175</v>
      </c>
      <c r="C19" s="136"/>
      <c r="D19" s="138"/>
    </row>
    <row r="20" spans="1:4" s="135" customFormat="1" ht="25.5" customHeight="1" x14ac:dyDescent="0.25">
      <c r="A20" s="251" t="s">
        <v>134</v>
      </c>
      <c r="B20" s="242" t="s">
        <v>176</v>
      </c>
      <c r="C20" s="136"/>
      <c r="D20" s="138"/>
    </row>
    <row r="21" spans="1:4" s="135" customFormat="1" ht="27.75" customHeight="1" x14ac:dyDescent="0.25">
      <c r="A21" s="251" t="s">
        <v>135</v>
      </c>
      <c r="B21" s="242" t="s">
        <v>177</v>
      </c>
      <c r="C21" s="136"/>
      <c r="D21" s="138"/>
    </row>
    <row r="22" spans="1:4" s="135" customFormat="1" ht="25.5" customHeight="1" x14ac:dyDescent="0.25">
      <c r="A22" s="244" t="s">
        <v>165</v>
      </c>
      <c r="B22" s="242" t="s">
        <v>178</v>
      </c>
      <c r="C22" s="136"/>
      <c r="D22" s="138"/>
    </row>
    <row r="23" spans="1:4" s="135" customFormat="1" ht="27.75" customHeight="1" x14ac:dyDescent="0.25">
      <c r="A23" s="363" t="s">
        <v>163</v>
      </c>
      <c r="B23" s="364"/>
      <c r="C23" s="364"/>
      <c r="D23" s="365"/>
    </row>
    <row r="24" spans="1:4" s="135" customFormat="1" ht="28.5" customHeight="1" x14ac:dyDescent="0.25">
      <c r="A24" s="249" t="s">
        <v>26</v>
      </c>
      <c r="B24" s="242" t="s">
        <v>183</v>
      </c>
      <c r="C24" s="136"/>
      <c r="D24" s="138"/>
    </row>
    <row r="25" spans="1:4" s="135" customFormat="1" ht="30" customHeight="1" x14ac:dyDescent="0.25">
      <c r="A25" s="249" t="s">
        <v>27</v>
      </c>
      <c r="B25" s="242" t="s">
        <v>166</v>
      </c>
      <c r="C25" s="136"/>
      <c r="D25" s="138"/>
    </row>
    <row r="26" spans="1:4" s="135" customFormat="1" ht="26.25" customHeight="1" x14ac:dyDescent="0.25">
      <c r="A26" s="249" t="s">
        <v>69</v>
      </c>
      <c r="B26" s="242" t="s">
        <v>167</v>
      </c>
      <c r="C26" s="136"/>
      <c r="D26" s="138"/>
    </row>
    <row r="27" spans="1:4" s="135" customFormat="1" ht="29.25" customHeight="1" x14ac:dyDescent="0.25">
      <c r="A27" s="249" t="s">
        <v>70</v>
      </c>
      <c r="B27" s="242" t="s">
        <v>168</v>
      </c>
      <c r="C27" s="136"/>
      <c r="D27" s="138"/>
    </row>
    <row r="28" spans="1:4" s="135" customFormat="1" ht="29.25" customHeight="1" x14ac:dyDescent="0.25">
      <c r="A28" s="256" t="s">
        <v>71</v>
      </c>
      <c r="B28" s="242" t="s">
        <v>169</v>
      </c>
      <c r="C28" s="136"/>
      <c r="D28" s="138"/>
    </row>
    <row r="29" spans="1:4" s="135" customFormat="1" ht="48" customHeight="1" x14ac:dyDescent="0.25">
      <c r="A29" s="249" t="s">
        <v>72</v>
      </c>
      <c r="B29" s="242" t="s">
        <v>184</v>
      </c>
      <c r="C29" s="136"/>
      <c r="D29" s="138"/>
    </row>
    <row r="30" spans="1:4" s="135" customFormat="1" ht="42.75" customHeight="1" x14ac:dyDescent="0.25">
      <c r="A30" s="249" t="s">
        <v>73</v>
      </c>
      <c r="B30" s="242" t="s">
        <v>185</v>
      </c>
      <c r="C30" s="136"/>
      <c r="D30" s="138"/>
    </row>
    <row r="31" spans="1:4" s="135" customFormat="1" ht="28.5" customHeight="1" x14ac:dyDescent="0.25">
      <c r="A31" s="251" t="s">
        <v>102</v>
      </c>
      <c r="B31" s="242" t="s">
        <v>186</v>
      </c>
      <c r="C31" s="136"/>
      <c r="D31" s="138"/>
    </row>
    <row r="32" spans="1:4" s="135" customFormat="1" ht="28.5" customHeight="1" x14ac:dyDescent="0.25">
      <c r="A32" s="251" t="s">
        <v>131</v>
      </c>
      <c r="B32" s="242" t="s">
        <v>187</v>
      </c>
      <c r="C32" s="136"/>
      <c r="D32" s="138"/>
    </row>
    <row r="33" spans="1:4" s="135" customFormat="1" ht="28.5" customHeight="1" x14ac:dyDescent="0.25">
      <c r="A33" s="251" t="s">
        <v>132</v>
      </c>
      <c r="B33" s="242" t="s">
        <v>188</v>
      </c>
      <c r="C33" s="136"/>
      <c r="D33" s="138"/>
    </row>
    <row r="34" spans="1:4" s="135" customFormat="1" ht="28.5" customHeight="1" x14ac:dyDescent="0.25">
      <c r="A34" s="251" t="s">
        <v>133</v>
      </c>
      <c r="B34" s="242" t="s">
        <v>189</v>
      </c>
      <c r="C34" s="136"/>
      <c r="D34" s="138"/>
    </row>
    <row r="35" spans="1:4" s="135" customFormat="1" ht="28.5" customHeight="1" x14ac:dyDescent="0.25">
      <c r="A35" s="257" t="s">
        <v>134</v>
      </c>
      <c r="B35" s="242" t="s">
        <v>190</v>
      </c>
      <c r="C35" s="136"/>
      <c r="D35" s="138"/>
    </row>
    <row r="36" spans="1:4" s="135" customFormat="1" ht="28.5" customHeight="1" x14ac:dyDescent="0.25">
      <c r="A36" s="251" t="s">
        <v>135</v>
      </c>
      <c r="B36" s="242" t="s">
        <v>191</v>
      </c>
      <c r="C36" s="136"/>
      <c r="D36" s="138"/>
    </row>
    <row r="37" spans="1:4" s="135" customFormat="1" ht="28.5" customHeight="1" x14ac:dyDescent="0.25">
      <c r="A37" s="251" t="s">
        <v>165</v>
      </c>
      <c r="B37" s="242" t="s">
        <v>192</v>
      </c>
      <c r="C37" s="136"/>
      <c r="D37" s="138"/>
    </row>
    <row r="38" spans="1:4" s="135" customFormat="1" ht="28.5" customHeight="1" x14ac:dyDescent="0.25">
      <c r="A38" s="251" t="s">
        <v>179</v>
      </c>
      <c r="B38" s="242" t="s">
        <v>193</v>
      </c>
      <c r="C38" s="136"/>
      <c r="D38" s="138"/>
    </row>
    <row r="39" spans="1:4" s="135" customFormat="1" ht="28.5" customHeight="1" x14ac:dyDescent="0.25">
      <c r="A39" s="251" t="s">
        <v>180</v>
      </c>
      <c r="B39" s="242" t="s">
        <v>194</v>
      </c>
      <c r="C39" s="136"/>
      <c r="D39" s="138"/>
    </row>
    <row r="40" spans="1:4" s="135" customFormat="1" ht="28.5" customHeight="1" x14ac:dyDescent="0.25">
      <c r="A40" s="251" t="s">
        <v>181</v>
      </c>
      <c r="B40" s="242" t="s">
        <v>195</v>
      </c>
      <c r="C40" s="136"/>
      <c r="D40" s="138"/>
    </row>
    <row r="41" spans="1:4" s="135" customFormat="1" ht="28.5" customHeight="1" x14ac:dyDescent="0.25">
      <c r="A41" s="244" t="s">
        <v>182</v>
      </c>
      <c r="B41" s="258" t="s">
        <v>196</v>
      </c>
      <c r="C41" s="136"/>
      <c r="D41" s="138"/>
    </row>
    <row r="42" spans="1:4" s="135" customFormat="1" ht="27.75" customHeight="1" x14ac:dyDescent="0.25">
      <c r="A42" s="363" t="s">
        <v>197</v>
      </c>
      <c r="B42" s="364"/>
      <c r="C42" s="364"/>
      <c r="D42" s="365"/>
    </row>
    <row r="43" spans="1:4" s="135" customFormat="1" ht="28.5" customHeight="1" x14ac:dyDescent="0.25">
      <c r="A43" s="249" t="s">
        <v>26</v>
      </c>
      <c r="B43" s="250" t="s">
        <v>183</v>
      </c>
      <c r="C43" s="136"/>
      <c r="D43" s="138"/>
    </row>
    <row r="44" spans="1:4" s="135" customFormat="1" ht="28.5" customHeight="1" x14ac:dyDescent="0.25">
      <c r="A44" s="249" t="s">
        <v>27</v>
      </c>
      <c r="B44" s="250" t="s">
        <v>166</v>
      </c>
      <c r="C44" s="136"/>
      <c r="D44" s="138"/>
    </row>
    <row r="45" spans="1:4" s="135" customFormat="1" ht="28.5" customHeight="1" x14ac:dyDescent="0.25">
      <c r="A45" s="249" t="s">
        <v>69</v>
      </c>
      <c r="B45" s="250" t="s">
        <v>167</v>
      </c>
      <c r="C45" s="136"/>
      <c r="D45" s="138"/>
    </row>
    <row r="46" spans="1:4" s="135" customFormat="1" ht="28.5" customHeight="1" x14ac:dyDescent="0.25">
      <c r="A46" s="249" t="s">
        <v>70</v>
      </c>
      <c r="B46" s="250" t="s">
        <v>168</v>
      </c>
      <c r="C46" s="136"/>
      <c r="D46" s="138"/>
    </row>
    <row r="47" spans="1:4" s="135" customFormat="1" ht="28.5" customHeight="1" x14ac:dyDescent="0.25">
      <c r="A47" s="256" t="s">
        <v>71</v>
      </c>
      <c r="B47" s="250" t="s">
        <v>169</v>
      </c>
      <c r="C47" s="136"/>
      <c r="D47" s="138"/>
    </row>
    <row r="48" spans="1:4" s="135" customFormat="1" ht="31.5" customHeight="1" x14ac:dyDescent="0.25">
      <c r="A48" s="249" t="s">
        <v>72</v>
      </c>
      <c r="B48" s="250" t="s">
        <v>198</v>
      </c>
      <c r="C48" s="136"/>
      <c r="D48" s="138"/>
    </row>
    <row r="49" spans="1:10" s="135" customFormat="1" ht="43.5" customHeight="1" x14ac:dyDescent="0.25">
      <c r="A49" s="249" t="s">
        <v>32</v>
      </c>
      <c r="B49" s="250" t="s">
        <v>199</v>
      </c>
      <c r="C49" s="136"/>
      <c r="D49" s="138"/>
    </row>
    <row r="50" spans="1:10" s="135" customFormat="1" ht="45" customHeight="1" x14ac:dyDescent="0.25">
      <c r="A50" s="251" t="s">
        <v>102</v>
      </c>
      <c r="B50" s="250" t="s">
        <v>186</v>
      </c>
      <c r="C50" s="136"/>
      <c r="D50" s="138"/>
    </row>
    <row r="51" spans="1:10" s="135" customFormat="1" ht="28.5" customHeight="1" x14ac:dyDescent="0.25">
      <c r="A51" s="251" t="s">
        <v>131</v>
      </c>
      <c r="B51" s="250" t="s">
        <v>187</v>
      </c>
      <c r="C51" s="136"/>
      <c r="D51" s="138"/>
    </row>
    <row r="52" spans="1:10" s="135" customFormat="1" ht="28.5" customHeight="1" x14ac:dyDescent="0.25">
      <c r="A52" s="251" t="s">
        <v>132</v>
      </c>
      <c r="B52" s="250" t="s">
        <v>188</v>
      </c>
      <c r="C52" s="136"/>
      <c r="D52" s="138"/>
    </row>
    <row r="53" spans="1:10" s="135" customFormat="1" ht="28.5" customHeight="1" x14ac:dyDescent="0.25">
      <c r="A53" s="251" t="s">
        <v>133</v>
      </c>
      <c r="B53" s="250" t="s">
        <v>189</v>
      </c>
      <c r="C53" s="136"/>
      <c r="D53" s="138"/>
    </row>
    <row r="54" spans="1:10" s="135" customFormat="1" ht="28.5" customHeight="1" x14ac:dyDescent="0.25">
      <c r="A54" s="251" t="s">
        <v>134</v>
      </c>
      <c r="B54" s="250" t="s">
        <v>190</v>
      </c>
      <c r="C54" s="136"/>
      <c r="D54" s="138"/>
    </row>
    <row r="55" spans="1:10" s="135" customFormat="1" ht="28.5" customHeight="1" thickBot="1" x14ac:dyDescent="0.3">
      <c r="A55" s="253" t="s">
        <v>135</v>
      </c>
      <c r="B55" s="254" t="s">
        <v>200</v>
      </c>
      <c r="C55" s="139"/>
      <c r="D55" s="140"/>
    </row>
    <row r="56" spans="1:10" s="135" customFormat="1" ht="12" customHeight="1" x14ac:dyDescent="0.25">
      <c r="A56" s="141"/>
      <c r="B56" s="142"/>
      <c r="C56" s="48"/>
      <c r="D56" s="143"/>
    </row>
    <row r="57" spans="1:10" s="146" customFormat="1" ht="20.100000000000001" customHeight="1" x14ac:dyDescent="0.25">
      <c r="A57" s="358" t="s">
        <v>37</v>
      </c>
      <c r="B57" s="358"/>
      <c r="C57" s="358"/>
      <c r="D57" s="358"/>
      <c r="E57" s="145"/>
      <c r="F57" s="145"/>
      <c r="G57" s="145"/>
      <c r="H57" s="145"/>
      <c r="I57" s="145"/>
      <c r="J57" s="145"/>
    </row>
    <row r="58" spans="1:10" s="146" customFormat="1" ht="20.100000000000001" customHeight="1" x14ac:dyDescent="0.25">
      <c r="A58" s="147"/>
      <c r="B58" s="147"/>
      <c r="C58" s="147"/>
      <c r="D58" s="147"/>
      <c r="E58" s="145"/>
      <c r="F58" s="145"/>
      <c r="G58" s="145"/>
      <c r="H58" s="145"/>
      <c r="I58" s="145"/>
      <c r="J58" s="145"/>
    </row>
    <row r="59" spans="1:10" s="19" customFormat="1" ht="30" customHeight="1" x14ac:dyDescent="0.25">
      <c r="A59" s="359" t="s">
        <v>1</v>
      </c>
      <c r="B59" s="359"/>
      <c r="C59" s="360" t="str">
        <f>IF('Príloha č. 1'!$C$6="","",'Príloha č. 1'!$C$6)</f>
        <v/>
      </c>
      <c r="D59" s="360"/>
      <c r="G59" s="20"/>
    </row>
    <row r="60" spans="1:10" s="19" customFormat="1" ht="15" customHeight="1" x14ac:dyDescent="0.25">
      <c r="A60" s="361" t="s">
        <v>2</v>
      </c>
      <c r="B60" s="361"/>
      <c r="C60" s="362" t="str">
        <f>IF('Príloha č. 1'!$C$7="","",'Príloha č. 1'!$C$7)</f>
        <v/>
      </c>
      <c r="D60" s="362"/>
    </row>
    <row r="61" spans="1:10" s="19" customFormat="1" ht="15" customHeight="1" x14ac:dyDescent="0.25">
      <c r="A61" s="361" t="s">
        <v>3</v>
      </c>
      <c r="B61" s="361"/>
      <c r="C61" s="362" t="str">
        <f>IF('Príloha č. 1'!C8:D8="","",'Príloha č. 1'!C8:D8)</f>
        <v/>
      </c>
      <c r="D61" s="362"/>
    </row>
    <row r="62" spans="1:10" s="19" customFormat="1" ht="15" customHeight="1" x14ac:dyDescent="0.25">
      <c r="A62" s="361" t="s">
        <v>4</v>
      </c>
      <c r="B62" s="361"/>
      <c r="C62" s="362" t="str">
        <f>IF('Príloha č. 1'!C9:D9="","",'Príloha č. 1'!C9:D9)</f>
        <v/>
      </c>
      <c r="D62" s="362"/>
    </row>
    <row r="65" spans="1:8" ht="15" customHeight="1" x14ac:dyDescent="0.2">
      <c r="A65" s="1" t="s">
        <v>8</v>
      </c>
      <c r="B65" s="148" t="str">
        <f>IF('Príloha č. 1'!B23:B23="","",'Príloha č. 1'!B23:B23)</f>
        <v/>
      </c>
      <c r="C65" s="131"/>
      <c r="E65" s="1"/>
      <c r="F65" s="1"/>
      <c r="G65" s="1"/>
    </row>
    <row r="66" spans="1:8" ht="15" customHeight="1" x14ac:dyDescent="0.2">
      <c r="A66" s="1" t="s">
        <v>9</v>
      </c>
      <c r="B66" s="149" t="str">
        <f>IF('Príloha č. 1'!B24:B24="","",'Príloha č. 1'!B24:B24)</f>
        <v/>
      </c>
      <c r="C66" s="131"/>
      <c r="E66" s="1"/>
      <c r="F66" s="1"/>
      <c r="G66" s="1"/>
    </row>
    <row r="67" spans="1:8" ht="24" customHeight="1" x14ac:dyDescent="0.2">
      <c r="D67" s="132"/>
    </row>
    <row r="68" spans="1:8" ht="19.5" customHeight="1" x14ac:dyDescent="0.2">
      <c r="C68" s="150" t="s">
        <v>332</v>
      </c>
      <c r="D68" s="151" t="str">
        <f>IF('Príloha č. 1'!D27="","",'Príloha č. 1'!D27)</f>
        <v/>
      </c>
    </row>
    <row r="69" spans="1:8" ht="45" customHeight="1" x14ac:dyDescent="0.2">
      <c r="D69" s="130" t="s">
        <v>91</v>
      </c>
      <c r="E69" s="24"/>
      <c r="F69" s="24"/>
      <c r="G69" s="24"/>
    </row>
    <row r="70" spans="1:8" s="21" customFormat="1" x14ac:dyDescent="0.2">
      <c r="A70" s="310" t="s">
        <v>10</v>
      </c>
      <c r="B70" s="310"/>
      <c r="C70" s="128"/>
      <c r="D70" s="24"/>
      <c r="E70" s="131"/>
      <c r="F70" s="131"/>
      <c r="G70" s="131"/>
    </row>
    <row r="71" spans="1:8" s="26" customFormat="1" ht="12" customHeight="1" x14ac:dyDescent="0.2">
      <c r="A71" s="22"/>
      <c r="B71" s="23" t="s">
        <v>11</v>
      </c>
      <c r="C71" s="23"/>
      <c r="D71" s="9"/>
      <c r="E71" s="131"/>
      <c r="F71" s="131"/>
      <c r="G71" s="131"/>
      <c r="H71" s="24"/>
    </row>
  </sheetData>
  <sheetProtection algorithmName="SHA-512" hashValue="6B4neVirW7SpkFghpHxMBPOQZvq8PU7ty8s3odT58Um3Jrfmie3/Y65hF/Q6G7Sy5WGikiPAlMMRosulf1RP3Q==" saltValue="cdyNHjaAqaO432RiUbdVDA==" spinCount="100000" sheet="1" formatCells="0" formatColumns="0" formatRows="0" insertColumns="0" insertRows="0" insertHyperlinks="0" deleteColumns="0" deleteRows="0" selectLockedCells="1" sort="0" autoFilter="0" pivotTables="0"/>
  <mergeCells count="19">
    <mergeCell ref="A61:B61"/>
    <mergeCell ref="C61:D61"/>
    <mergeCell ref="A62:B62"/>
    <mergeCell ref="C62:D62"/>
    <mergeCell ref="A70:B70"/>
    <mergeCell ref="A60:B60"/>
    <mergeCell ref="C60:D60"/>
    <mergeCell ref="A1:D1"/>
    <mergeCell ref="A2:D2"/>
    <mergeCell ref="A3:D3"/>
    <mergeCell ref="A5:D5"/>
    <mergeCell ref="A6:B7"/>
    <mergeCell ref="C6:D6"/>
    <mergeCell ref="A42:D42"/>
    <mergeCell ref="A8:D8"/>
    <mergeCell ref="A23:D23"/>
    <mergeCell ref="A57:D57"/>
    <mergeCell ref="A59:B59"/>
    <mergeCell ref="C59:D59"/>
  </mergeCells>
  <conditionalFormatting sqref="B65:B66 C59:D62">
    <cfRule type="containsBlanks" dxfId="40" priority="6">
      <formula>LEN(TRIM(B59))=0</formula>
    </cfRule>
  </conditionalFormatting>
  <conditionalFormatting sqref="D68">
    <cfRule type="containsBlanks" dxfId="39" priority="1">
      <formula>LEN(TRIM(D68))=0</formula>
    </cfRule>
  </conditionalFormatting>
  <pageMargins left="0.98425196850393704" right="0.78740157480314965" top="0.98425196850393704" bottom="0.78740157480314965" header="0.31496062992125984" footer="0.31496062992125984"/>
  <pageSetup paperSize="9" scale="69" orientation="portrait" r:id="rId1"/>
  <headerFooter>
    <oddHeader>&amp;L&amp;"Arial,Tučné"&amp;10Príloha č. 5 SP&amp;"Arial,Normálne"
Špecifikácia predmetu zákazky</oddHeader>
  </headerFooter>
  <rowBreaks count="1" manualBreakCount="1">
    <brk id="30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68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131" customWidth="1"/>
    <col min="5" max="6" width="12.7109375" style="131" customWidth="1"/>
    <col min="7" max="7" width="15.7109375" style="131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48" t="s">
        <v>12</v>
      </c>
      <c r="B1" s="348"/>
      <c r="C1" s="348"/>
      <c r="D1" s="348"/>
    </row>
    <row r="2" spans="1:11" ht="30" customHeight="1" x14ac:dyDescent="0.2">
      <c r="A2" s="349" t="str">
        <f>'Príloha č. 1'!A2:B2</f>
        <v>Cievne protézy</v>
      </c>
      <c r="B2" s="349"/>
      <c r="C2" s="349"/>
      <c r="D2" s="349"/>
      <c r="E2" s="47"/>
      <c r="F2" s="47"/>
      <c r="G2" s="47"/>
      <c r="H2" s="47"/>
      <c r="I2" s="47"/>
      <c r="J2" s="47"/>
      <c r="K2" s="47"/>
    </row>
    <row r="3" spans="1:11" s="2" customFormat="1" ht="30" customHeight="1" x14ac:dyDescent="0.25">
      <c r="A3" s="350" t="s">
        <v>338</v>
      </c>
      <c r="B3" s="350"/>
      <c r="C3" s="350"/>
      <c r="D3" s="350"/>
      <c r="E3" s="46"/>
      <c r="F3" s="46"/>
      <c r="G3" s="46"/>
      <c r="H3" s="46"/>
      <c r="I3" s="46"/>
      <c r="J3" s="46"/>
      <c r="K3" s="46"/>
    </row>
    <row r="4" spans="1:11" s="2" customFormat="1" ht="11.25" customHeight="1" x14ac:dyDescent="0.25">
      <c r="A4" s="127"/>
      <c r="B4" s="127"/>
      <c r="C4" s="127"/>
      <c r="D4" s="127"/>
      <c r="E4" s="46"/>
      <c r="F4" s="46"/>
      <c r="G4" s="46"/>
      <c r="H4" s="46"/>
      <c r="I4" s="46"/>
      <c r="J4" s="46"/>
      <c r="K4" s="46"/>
    </row>
    <row r="5" spans="1:11" s="2" customFormat="1" ht="31.5" customHeight="1" thickBot="1" x14ac:dyDescent="0.3">
      <c r="A5" s="351" t="s">
        <v>202</v>
      </c>
      <c r="B5" s="351"/>
      <c r="C5" s="351"/>
      <c r="D5" s="351"/>
      <c r="E5" s="46"/>
      <c r="F5" s="46"/>
      <c r="G5" s="46"/>
      <c r="H5" s="46"/>
      <c r="I5" s="46"/>
      <c r="J5" s="46"/>
      <c r="K5" s="46"/>
    </row>
    <row r="6" spans="1:11" s="129" customFormat="1" ht="90" customHeight="1" x14ac:dyDescent="0.25">
      <c r="A6" s="352" t="s">
        <v>53</v>
      </c>
      <c r="B6" s="353"/>
      <c r="C6" s="356" t="s">
        <v>54</v>
      </c>
      <c r="D6" s="357"/>
    </row>
    <row r="7" spans="1:11" s="129" customFormat="1" ht="25.5" customHeight="1" thickBot="1" x14ac:dyDescent="0.3">
      <c r="A7" s="354"/>
      <c r="B7" s="355"/>
      <c r="C7" s="133" t="s">
        <v>57</v>
      </c>
      <c r="D7" s="134" t="s">
        <v>55</v>
      </c>
    </row>
    <row r="8" spans="1:11" s="135" customFormat="1" ht="28.5" customHeight="1" x14ac:dyDescent="0.25">
      <c r="A8" s="345" t="s">
        <v>203</v>
      </c>
      <c r="B8" s="346"/>
      <c r="C8" s="346"/>
      <c r="D8" s="347"/>
    </row>
    <row r="9" spans="1:11" s="135" customFormat="1" ht="32.25" customHeight="1" x14ac:dyDescent="0.25">
      <c r="A9" s="249" t="s">
        <v>26</v>
      </c>
      <c r="B9" s="250" t="s">
        <v>207</v>
      </c>
      <c r="C9" s="136"/>
      <c r="D9" s="137"/>
    </row>
    <row r="10" spans="1:11" s="135" customFormat="1" ht="33" customHeight="1" x14ac:dyDescent="0.25">
      <c r="A10" s="249" t="s">
        <v>27</v>
      </c>
      <c r="B10" s="250" t="s">
        <v>208</v>
      </c>
      <c r="C10" s="136"/>
      <c r="D10" s="137"/>
    </row>
    <row r="11" spans="1:11" s="135" customFormat="1" ht="36" customHeight="1" x14ac:dyDescent="0.25">
      <c r="A11" s="249" t="s">
        <v>69</v>
      </c>
      <c r="B11" s="250" t="s">
        <v>209</v>
      </c>
      <c r="C11" s="136"/>
      <c r="D11" s="137"/>
    </row>
    <row r="12" spans="1:11" s="135" customFormat="1" ht="34.5" customHeight="1" x14ac:dyDescent="0.25">
      <c r="A12" s="249" t="s">
        <v>29</v>
      </c>
      <c r="B12" s="250" t="s">
        <v>210</v>
      </c>
      <c r="C12" s="136"/>
      <c r="D12" s="137"/>
    </row>
    <row r="13" spans="1:11" s="135" customFormat="1" ht="24" customHeight="1" x14ac:dyDescent="0.25">
      <c r="A13" s="251" t="s">
        <v>204</v>
      </c>
      <c r="B13" s="259" t="s">
        <v>211</v>
      </c>
      <c r="C13" s="136"/>
      <c r="D13" s="137"/>
    </row>
    <row r="14" spans="1:11" s="135" customFormat="1" ht="28.5" customHeight="1" x14ac:dyDescent="0.25">
      <c r="A14" s="260"/>
      <c r="B14" s="250" t="s">
        <v>212</v>
      </c>
      <c r="C14" s="136"/>
      <c r="D14" s="137"/>
    </row>
    <row r="15" spans="1:11" s="135" customFormat="1" ht="31.5" customHeight="1" x14ac:dyDescent="0.25">
      <c r="A15" s="260"/>
      <c r="B15" s="250" t="s">
        <v>213</v>
      </c>
      <c r="C15" s="136"/>
      <c r="D15" s="137"/>
    </row>
    <row r="16" spans="1:11" s="135" customFormat="1" ht="23.25" customHeight="1" x14ac:dyDescent="0.25">
      <c r="A16" s="260"/>
      <c r="B16" s="250" t="s">
        <v>214</v>
      </c>
      <c r="C16" s="136"/>
      <c r="D16" s="137"/>
    </row>
    <row r="17" spans="1:4" s="135" customFormat="1" ht="25.5" customHeight="1" x14ac:dyDescent="0.25">
      <c r="A17" s="251" t="s">
        <v>205</v>
      </c>
      <c r="B17" s="259" t="s">
        <v>215</v>
      </c>
      <c r="C17" s="136"/>
      <c r="D17" s="138"/>
    </row>
    <row r="18" spans="1:4" s="135" customFormat="1" ht="27.75" customHeight="1" x14ac:dyDescent="0.25">
      <c r="A18" s="251"/>
      <c r="B18" s="250" t="s">
        <v>216</v>
      </c>
      <c r="C18" s="136"/>
      <c r="D18" s="138"/>
    </row>
    <row r="19" spans="1:4" s="135" customFormat="1" ht="39" customHeight="1" x14ac:dyDescent="0.25">
      <c r="A19" s="251"/>
      <c r="B19" s="250" t="s">
        <v>213</v>
      </c>
      <c r="C19" s="136"/>
      <c r="D19" s="137"/>
    </row>
    <row r="20" spans="1:4" s="135" customFormat="1" ht="22.5" customHeight="1" x14ac:dyDescent="0.25">
      <c r="A20" s="251"/>
      <c r="B20" s="250" t="s">
        <v>214</v>
      </c>
      <c r="C20" s="136"/>
      <c r="D20" s="137"/>
    </row>
    <row r="21" spans="1:4" s="135" customFormat="1" ht="27.75" customHeight="1" x14ac:dyDescent="0.25">
      <c r="A21" s="251" t="s">
        <v>206</v>
      </c>
      <c r="B21" s="259" t="s">
        <v>217</v>
      </c>
      <c r="C21" s="136"/>
      <c r="D21" s="137"/>
    </row>
    <row r="22" spans="1:4" s="135" customFormat="1" ht="31.5" customHeight="1" x14ac:dyDescent="0.25">
      <c r="A22" s="251"/>
      <c r="B22" s="250" t="s">
        <v>216</v>
      </c>
      <c r="C22" s="136"/>
      <c r="D22" s="137"/>
    </row>
    <row r="23" spans="1:4" s="135" customFormat="1" ht="23.25" customHeight="1" x14ac:dyDescent="0.25">
      <c r="A23" s="251"/>
      <c r="B23" s="250" t="s">
        <v>218</v>
      </c>
      <c r="C23" s="136"/>
      <c r="D23" s="137"/>
    </row>
    <row r="24" spans="1:4" s="135" customFormat="1" ht="25.5" customHeight="1" x14ac:dyDescent="0.25">
      <c r="A24" s="244"/>
      <c r="B24" s="242" t="s">
        <v>219</v>
      </c>
      <c r="C24" s="136"/>
      <c r="D24" s="138"/>
    </row>
    <row r="25" spans="1:4" s="135" customFormat="1" ht="27.75" customHeight="1" x14ac:dyDescent="0.25">
      <c r="A25" s="363" t="s">
        <v>220</v>
      </c>
      <c r="B25" s="364"/>
      <c r="C25" s="364"/>
      <c r="D25" s="365"/>
    </row>
    <row r="26" spans="1:4" s="135" customFormat="1" ht="28.5" customHeight="1" x14ac:dyDescent="0.25">
      <c r="A26" s="255" t="s">
        <v>26</v>
      </c>
      <c r="B26" s="242" t="s">
        <v>227</v>
      </c>
      <c r="C26" s="136"/>
      <c r="D26" s="138"/>
    </row>
    <row r="27" spans="1:4" s="135" customFormat="1" ht="36" customHeight="1" x14ac:dyDescent="0.25">
      <c r="A27" s="261" t="s">
        <v>27</v>
      </c>
      <c r="B27" s="262" t="s">
        <v>208</v>
      </c>
      <c r="C27" s="136"/>
      <c r="D27" s="138"/>
    </row>
    <row r="28" spans="1:4" s="135" customFormat="1" ht="34.5" customHeight="1" x14ac:dyDescent="0.25">
      <c r="A28" s="241" t="s">
        <v>28</v>
      </c>
      <c r="B28" s="242" t="s">
        <v>228</v>
      </c>
      <c r="C28" s="136"/>
      <c r="D28" s="138"/>
    </row>
    <row r="29" spans="1:4" s="135" customFormat="1" ht="34.5" customHeight="1" x14ac:dyDescent="0.25">
      <c r="A29" s="244" t="s">
        <v>221</v>
      </c>
      <c r="B29" s="263" t="s">
        <v>229</v>
      </c>
      <c r="C29" s="136"/>
      <c r="D29" s="138"/>
    </row>
    <row r="30" spans="1:4" s="135" customFormat="1" ht="27" customHeight="1" x14ac:dyDescent="0.25">
      <c r="A30" s="244"/>
      <c r="B30" s="250" t="s">
        <v>212</v>
      </c>
      <c r="C30" s="136"/>
      <c r="D30" s="138"/>
    </row>
    <row r="31" spans="1:4" s="135" customFormat="1" ht="24.75" customHeight="1" x14ac:dyDescent="0.25">
      <c r="A31" s="251"/>
      <c r="B31" s="250" t="s">
        <v>213</v>
      </c>
      <c r="C31" s="136"/>
      <c r="D31" s="138"/>
    </row>
    <row r="32" spans="1:4" s="135" customFormat="1" ht="28.5" customHeight="1" x14ac:dyDescent="0.25">
      <c r="A32" s="251"/>
      <c r="B32" s="250" t="s">
        <v>230</v>
      </c>
      <c r="C32" s="136"/>
      <c r="D32" s="138"/>
    </row>
    <row r="33" spans="1:4" s="135" customFormat="1" ht="28.5" customHeight="1" x14ac:dyDescent="0.25">
      <c r="A33" s="251" t="s">
        <v>222</v>
      </c>
      <c r="B33" s="259" t="s">
        <v>231</v>
      </c>
      <c r="C33" s="136"/>
      <c r="D33" s="138"/>
    </row>
    <row r="34" spans="1:4" s="135" customFormat="1" ht="28.5" customHeight="1" x14ac:dyDescent="0.25">
      <c r="A34" s="251"/>
      <c r="B34" s="250" t="s">
        <v>212</v>
      </c>
      <c r="C34" s="136"/>
      <c r="D34" s="138"/>
    </row>
    <row r="35" spans="1:4" s="135" customFormat="1" ht="28.5" customHeight="1" x14ac:dyDescent="0.25">
      <c r="A35" s="251"/>
      <c r="B35" s="250" t="s">
        <v>213</v>
      </c>
      <c r="C35" s="136"/>
      <c r="D35" s="138"/>
    </row>
    <row r="36" spans="1:4" s="135" customFormat="1" ht="28.5" customHeight="1" x14ac:dyDescent="0.25">
      <c r="A36" s="251"/>
      <c r="B36" s="250" t="s">
        <v>219</v>
      </c>
      <c r="C36" s="136"/>
      <c r="D36" s="138"/>
    </row>
    <row r="37" spans="1:4" s="135" customFormat="1" ht="28.5" customHeight="1" x14ac:dyDescent="0.25">
      <c r="A37" s="251" t="s">
        <v>223</v>
      </c>
      <c r="B37" s="259" t="s">
        <v>232</v>
      </c>
      <c r="C37" s="136"/>
      <c r="D37" s="138"/>
    </row>
    <row r="38" spans="1:4" s="135" customFormat="1" ht="28.5" customHeight="1" x14ac:dyDescent="0.25">
      <c r="A38" s="251"/>
      <c r="B38" s="250" t="s">
        <v>212</v>
      </c>
      <c r="C38" s="136"/>
      <c r="D38" s="138"/>
    </row>
    <row r="39" spans="1:4" s="135" customFormat="1" ht="28.5" customHeight="1" x14ac:dyDescent="0.25">
      <c r="A39" s="251"/>
      <c r="B39" s="250" t="s">
        <v>213</v>
      </c>
      <c r="C39" s="136"/>
      <c r="D39" s="138"/>
    </row>
    <row r="40" spans="1:4" s="135" customFormat="1" ht="28.5" customHeight="1" x14ac:dyDescent="0.25">
      <c r="A40" s="251"/>
      <c r="B40" s="250" t="s">
        <v>214</v>
      </c>
      <c r="C40" s="136"/>
      <c r="D40" s="138"/>
    </row>
    <row r="41" spans="1:4" s="135" customFormat="1" ht="28.5" customHeight="1" x14ac:dyDescent="0.25">
      <c r="A41" s="251" t="s">
        <v>224</v>
      </c>
      <c r="B41" s="259" t="s">
        <v>233</v>
      </c>
      <c r="C41" s="136"/>
      <c r="D41" s="138"/>
    </row>
    <row r="42" spans="1:4" s="135" customFormat="1" ht="28.5" customHeight="1" x14ac:dyDescent="0.25">
      <c r="A42" s="260"/>
      <c r="B42" s="250" t="s">
        <v>216</v>
      </c>
      <c r="C42" s="136"/>
      <c r="D42" s="138"/>
    </row>
    <row r="43" spans="1:4" s="135" customFormat="1" ht="28.5" customHeight="1" x14ac:dyDescent="0.25">
      <c r="A43" s="260"/>
      <c r="B43" s="250" t="s">
        <v>213</v>
      </c>
      <c r="C43" s="136"/>
      <c r="D43" s="138"/>
    </row>
    <row r="44" spans="1:4" s="135" customFormat="1" ht="28.5" customHeight="1" x14ac:dyDescent="0.25">
      <c r="A44" s="260"/>
      <c r="B44" s="250" t="s">
        <v>214</v>
      </c>
      <c r="C44" s="136"/>
      <c r="D44" s="138"/>
    </row>
    <row r="45" spans="1:4" s="135" customFormat="1" ht="28.5" customHeight="1" x14ac:dyDescent="0.25">
      <c r="A45" s="251" t="s">
        <v>225</v>
      </c>
      <c r="B45" s="259" t="s">
        <v>234</v>
      </c>
      <c r="C45" s="136"/>
      <c r="D45" s="138"/>
    </row>
    <row r="46" spans="1:4" s="135" customFormat="1" ht="28.5" customHeight="1" x14ac:dyDescent="0.25">
      <c r="A46" s="251"/>
      <c r="B46" s="250" t="s">
        <v>216</v>
      </c>
      <c r="C46" s="136"/>
      <c r="D46" s="138"/>
    </row>
    <row r="47" spans="1:4" s="135" customFormat="1" ht="28.5" customHeight="1" x14ac:dyDescent="0.25">
      <c r="A47" s="251"/>
      <c r="B47" s="250" t="s">
        <v>218</v>
      </c>
      <c r="C47" s="136"/>
      <c r="D47" s="138"/>
    </row>
    <row r="48" spans="1:4" s="135" customFormat="1" ht="28.5" customHeight="1" x14ac:dyDescent="0.25">
      <c r="A48" s="251"/>
      <c r="B48" s="250" t="s">
        <v>219</v>
      </c>
      <c r="C48" s="136"/>
      <c r="D48" s="138"/>
    </row>
    <row r="49" spans="1:10" s="135" customFormat="1" ht="28.5" customHeight="1" x14ac:dyDescent="0.25">
      <c r="A49" s="251" t="s">
        <v>226</v>
      </c>
      <c r="B49" s="259" t="s">
        <v>235</v>
      </c>
      <c r="C49" s="136"/>
      <c r="D49" s="138"/>
    </row>
    <row r="50" spans="1:10" s="135" customFormat="1" ht="28.5" customHeight="1" x14ac:dyDescent="0.25">
      <c r="A50" s="251"/>
      <c r="B50" s="250" t="s">
        <v>216</v>
      </c>
      <c r="C50" s="136"/>
      <c r="D50" s="138"/>
    </row>
    <row r="51" spans="1:10" s="135" customFormat="1" ht="28.5" customHeight="1" x14ac:dyDescent="0.25">
      <c r="A51" s="251"/>
      <c r="B51" s="250" t="s">
        <v>236</v>
      </c>
      <c r="C51" s="136"/>
      <c r="D51" s="138"/>
    </row>
    <row r="52" spans="1:10" s="135" customFormat="1" ht="28.5" customHeight="1" thickBot="1" x14ac:dyDescent="0.3">
      <c r="A52" s="253"/>
      <c r="B52" s="254" t="s">
        <v>237</v>
      </c>
      <c r="C52" s="139"/>
      <c r="D52" s="140"/>
    </row>
    <row r="53" spans="1:10" s="135" customFormat="1" ht="12" customHeight="1" x14ac:dyDescent="0.25">
      <c r="A53" s="141"/>
      <c r="B53" s="142"/>
      <c r="C53" s="48"/>
      <c r="D53" s="143"/>
    </row>
    <row r="54" spans="1:10" s="146" customFormat="1" ht="20.100000000000001" customHeight="1" x14ac:dyDescent="0.25">
      <c r="A54" s="358" t="s">
        <v>37</v>
      </c>
      <c r="B54" s="358"/>
      <c r="C54" s="358"/>
      <c r="D54" s="358"/>
      <c r="E54" s="145"/>
      <c r="F54" s="145"/>
      <c r="G54" s="145"/>
      <c r="H54" s="145"/>
      <c r="I54" s="145"/>
      <c r="J54" s="145"/>
    </row>
    <row r="55" spans="1:10" s="146" customFormat="1" ht="20.100000000000001" customHeight="1" x14ac:dyDescent="0.25">
      <c r="A55" s="147"/>
      <c r="B55" s="147"/>
      <c r="C55" s="147"/>
      <c r="D55" s="147"/>
      <c r="E55" s="145"/>
      <c r="F55" s="145"/>
      <c r="G55" s="145"/>
      <c r="H55" s="145"/>
      <c r="I55" s="145"/>
      <c r="J55" s="145"/>
    </row>
    <row r="56" spans="1:10" s="19" customFormat="1" ht="30" customHeight="1" x14ac:dyDescent="0.25">
      <c r="A56" s="359" t="s">
        <v>1</v>
      </c>
      <c r="B56" s="359"/>
      <c r="C56" s="360" t="str">
        <f>IF('Príloha č. 1'!$C$6="","",'Príloha č. 1'!$C$6)</f>
        <v/>
      </c>
      <c r="D56" s="360"/>
      <c r="G56" s="20"/>
    </row>
    <row r="57" spans="1:10" s="19" customFormat="1" ht="15" customHeight="1" x14ac:dyDescent="0.25">
      <c r="A57" s="361" t="s">
        <v>2</v>
      </c>
      <c r="B57" s="361"/>
      <c r="C57" s="362" t="str">
        <f>IF('Príloha č. 1'!$C$7="","",'Príloha č. 1'!$C$7)</f>
        <v/>
      </c>
      <c r="D57" s="362"/>
    </row>
    <row r="58" spans="1:10" s="19" customFormat="1" ht="15" customHeight="1" x14ac:dyDescent="0.25">
      <c r="A58" s="361" t="s">
        <v>3</v>
      </c>
      <c r="B58" s="361"/>
      <c r="C58" s="362" t="str">
        <f>IF('Príloha č. 1'!C8:D8="","",'Príloha č. 1'!C8:D8)</f>
        <v/>
      </c>
      <c r="D58" s="362"/>
    </row>
    <row r="59" spans="1:10" s="19" customFormat="1" ht="15" customHeight="1" x14ac:dyDescent="0.25">
      <c r="A59" s="361" t="s">
        <v>4</v>
      </c>
      <c r="B59" s="361"/>
      <c r="C59" s="362" t="str">
        <f>IF('Príloha č. 1'!C9:D9="","",'Príloha č. 1'!C9:D9)</f>
        <v/>
      </c>
      <c r="D59" s="362"/>
    </row>
    <row r="62" spans="1:10" ht="15" customHeight="1" x14ac:dyDescent="0.2">
      <c r="A62" s="1" t="s">
        <v>8</v>
      </c>
      <c r="B62" s="148" t="str">
        <f>IF('Príloha č. 1'!B23:B23="","",'Príloha č. 1'!B23:B23)</f>
        <v/>
      </c>
      <c r="C62" s="131"/>
      <c r="E62" s="1"/>
      <c r="F62" s="1"/>
      <c r="G62" s="1"/>
    </row>
    <row r="63" spans="1:10" ht="15" customHeight="1" x14ac:dyDescent="0.2">
      <c r="A63" s="1" t="s">
        <v>9</v>
      </c>
      <c r="B63" s="149" t="str">
        <f>IF('Príloha č. 1'!B24:B24="","",'Príloha č. 1'!B24:B24)</f>
        <v/>
      </c>
      <c r="C63" s="131"/>
      <c r="E63" s="1"/>
      <c r="F63" s="1"/>
      <c r="G63" s="1"/>
    </row>
    <row r="64" spans="1:10" ht="42" customHeight="1" x14ac:dyDescent="0.2">
      <c r="D64" s="132"/>
    </row>
    <row r="65" spans="1:8" ht="16.5" customHeight="1" x14ac:dyDescent="0.2">
      <c r="C65" s="150" t="s">
        <v>332</v>
      </c>
      <c r="D65" s="151" t="str">
        <f>IF('Príloha č. 1'!D27="","",'Príloha č. 1'!D27)</f>
        <v/>
      </c>
    </row>
    <row r="66" spans="1:8" ht="45" customHeight="1" x14ac:dyDescent="0.2">
      <c r="D66" s="130" t="s">
        <v>91</v>
      </c>
      <c r="E66" s="24"/>
      <c r="F66" s="24"/>
      <c r="G66" s="24"/>
    </row>
    <row r="67" spans="1:8" s="21" customFormat="1" x14ac:dyDescent="0.2">
      <c r="A67" s="310" t="s">
        <v>10</v>
      </c>
      <c r="B67" s="310"/>
      <c r="C67" s="128"/>
      <c r="D67" s="24"/>
      <c r="E67" s="131"/>
      <c r="F67" s="131"/>
      <c r="G67" s="131"/>
    </row>
    <row r="68" spans="1:8" s="26" customFormat="1" ht="12" customHeight="1" x14ac:dyDescent="0.2">
      <c r="A68" s="22"/>
      <c r="B68" s="23" t="s">
        <v>11</v>
      </c>
      <c r="C68" s="23"/>
      <c r="D68" s="9"/>
      <c r="E68" s="131"/>
      <c r="F68" s="131"/>
      <c r="G68" s="131"/>
      <c r="H68" s="24"/>
    </row>
  </sheetData>
  <sheetProtection algorithmName="SHA-512" hashValue="aP+1iiSFL+584YKokPeYMuDHnFhyuc5dhK5U9Keq3J0s/nmeRDw4FPPcWA6CQB8oqurpb7YAkZGW0saa+/2iLQ==" saltValue="Figo/opbZPPN6Gj4+tlHlw==" spinCount="100000" sheet="1" formatCells="0" formatColumns="0" formatRows="0" insertColumns="0" insertRows="0" insertHyperlinks="0" deleteColumns="0" deleteRows="0" selectLockedCells="1" sort="0" autoFilter="0" pivotTables="0"/>
  <mergeCells count="18">
    <mergeCell ref="A58:B58"/>
    <mergeCell ref="C58:D58"/>
    <mergeCell ref="A59:B59"/>
    <mergeCell ref="C59:D59"/>
    <mergeCell ref="A67:B67"/>
    <mergeCell ref="A57:B57"/>
    <mergeCell ref="C57:D57"/>
    <mergeCell ref="A1:D1"/>
    <mergeCell ref="A2:D2"/>
    <mergeCell ref="A3:D3"/>
    <mergeCell ref="A5:D5"/>
    <mergeCell ref="A6:B7"/>
    <mergeCell ref="C6:D6"/>
    <mergeCell ref="A8:D8"/>
    <mergeCell ref="A25:D25"/>
    <mergeCell ref="A54:D54"/>
    <mergeCell ref="A56:B56"/>
    <mergeCell ref="C56:D56"/>
  </mergeCells>
  <conditionalFormatting sqref="B62:B63 C56:D59">
    <cfRule type="containsBlanks" dxfId="38" priority="6">
      <formula>LEN(TRIM(B56))=0</formula>
    </cfRule>
  </conditionalFormatting>
  <conditionalFormatting sqref="D65">
    <cfRule type="containsBlanks" dxfId="37" priority="1">
      <formula>LEN(TRIM(D65))=0</formula>
    </cfRule>
  </conditionalFormatting>
  <pageMargins left="0.98425196850393704" right="0.78740157480314965" top="0.98425196850393704" bottom="0.78740157480314965" header="0.31496062992125984" footer="0.31496062992125984"/>
  <pageSetup paperSize="9" scale="78" orientation="portrait" r:id="rId1"/>
  <headerFooter>
    <oddHeader>&amp;L&amp;"Arial,Tučné"&amp;10Príloha č. 5 SP&amp;"Arial,Normálne"
Špecifikácia predmetu zákazky</oddHeader>
  </headerFooter>
  <rowBreaks count="1" manualBreakCount="1">
    <brk id="30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89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131" customWidth="1"/>
    <col min="5" max="6" width="12.7109375" style="131" customWidth="1"/>
    <col min="7" max="7" width="15.7109375" style="131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48" t="s">
        <v>12</v>
      </c>
      <c r="B1" s="348"/>
      <c r="C1" s="348"/>
      <c r="D1" s="348"/>
    </row>
    <row r="2" spans="1:11" ht="30" customHeight="1" x14ac:dyDescent="0.2">
      <c r="A2" s="349" t="str">
        <f>'Príloha č. 1'!A2:B2</f>
        <v>Cievne protézy</v>
      </c>
      <c r="B2" s="349"/>
      <c r="C2" s="349"/>
      <c r="D2" s="349"/>
      <c r="E2" s="47"/>
      <c r="F2" s="47"/>
      <c r="G2" s="47"/>
      <c r="H2" s="47"/>
      <c r="I2" s="47"/>
      <c r="J2" s="47"/>
      <c r="K2" s="47"/>
    </row>
    <row r="3" spans="1:11" s="2" customFormat="1" ht="30" customHeight="1" x14ac:dyDescent="0.25">
      <c r="A3" s="350" t="s">
        <v>338</v>
      </c>
      <c r="B3" s="350"/>
      <c r="C3" s="350"/>
      <c r="D3" s="350"/>
      <c r="E3" s="46"/>
      <c r="F3" s="46"/>
      <c r="G3" s="46"/>
      <c r="H3" s="46"/>
      <c r="I3" s="46"/>
      <c r="J3" s="46"/>
      <c r="K3" s="46"/>
    </row>
    <row r="4" spans="1:11" s="2" customFormat="1" ht="11.25" customHeight="1" x14ac:dyDescent="0.25">
      <c r="A4" s="127"/>
      <c r="B4" s="127"/>
      <c r="C4" s="127"/>
      <c r="D4" s="127"/>
      <c r="E4" s="46"/>
      <c r="F4" s="46"/>
      <c r="G4" s="46"/>
      <c r="H4" s="46"/>
      <c r="I4" s="46"/>
      <c r="J4" s="46"/>
      <c r="K4" s="46"/>
    </row>
    <row r="5" spans="1:11" s="2" customFormat="1" ht="31.5" customHeight="1" thickBot="1" x14ac:dyDescent="0.3">
      <c r="A5" s="351" t="s">
        <v>238</v>
      </c>
      <c r="B5" s="351"/>
      <c r="C5" s="351"/>
      <c r="D5" s="351"/>
      <c r="E5" s="46"/>
      <c r="F5" s="46"/>
      <c r="G5" s="46"/>
      <c r="H5" s="46"/>
      <c r="I5" s="46"/>
      <c r="J5" s="46"/>
      <c r="K5" s="46"/>
    </row>
    <row r="6" spans="1:11" s="129" customFormat="1" ht="90" customHeight="1" x14ac:dyDescent="0.25">
      <c r="A6" s="352" t="s">
        <v>53</v>
      </c>
      <c r="B6" s="353"/>
      <c r="C6" s="356" t="s">
        <v>54</v>
      </c>
      <c r="D6" s="357"/>
    </row>
    <row r="7" spans="1:11" s="129" customFormat="1" ht="25.5" customHeight="1" thickBot="1" x14ac:dyDescent="0.3">
      <c r="A7" s="354"/>
      <c r="B7" s="355"/>
      <c r="C7" s="133" t="s">
        <v>57</v>
      </c>
      <c r="D7" s="134" t="s">
        <v>55</v>
      </c>
    </row>
    <row r="8" spans="1:11" s="135" customFormat="1" ht="28.5" customHeight="1" x14ac:dyDescent="0.25">
      <c r="A8" s="345" t="s">
        <v>239</v>
      </c>
      <c r="B8" s="346"/>
      <c r="C8" s="346"/>
      <c r="D8" s="347"/>
    </row>
    <row r="9" spans="1:11" s="135" customFormat="1" ht="32.25" customHeight="1" x14ac:dyDescent="0.25">
      <c r="A9" s="264" t="s">
        <v>26</v>
      </c>
      <c r="B9" s="265" t="s">
        <v>240</v>
      </c>
      <c r="C9" s="136"/>
      <c r="D9" s="137"/>
    </row>
    <row r="10" spans="1:11" s="135" customFormat="1" ht="28.5" customHeight="1" x14ac:dyDescent="0.25">
      <c r="A10" s="251" t="s">
        <v>241</v>
      </c>
      <c r="B10" s="250" t="s">
        <v>242</v>
      </c>
      <c r="C10" s="136"/>
      <c r="D10" s="137"/>
    </row>
    <row r="11" spans="1:11" s="135" customFormat="1" ht="31.5" customHeight="1" x14ac:dyDescent="0.25">
      <c r="A11" s="251" t="s">
        <v>243</v>
      </c>
      <c r="B11" s="250" t="s">
        <v>244</v>
      </c>
      <c r="C11" s="136"/>
      <c r="D11" s="137"/>
    </row>
    <row r="12" spans="1:11" s="135" customFormat="1" ht="24" customHeight="1" x14ac:dyDescent="0.25">
      <c r="A12" s="251" t="s">
        <v>245</v>
      </c>
      <c r="B12" s="250" t="s">
        <v>246</v>
      </c>
      <c r="C12" s="136"/>
      <c r="D12" s="137"/>
    </row>
    <row r="13" spans="1:11" s="135" customFormat="1" ht="27.75" customHeight="1" x14ac:dyDescent="0.25">
      <c r="A13" s="251" t="s">
        <v>247</v>
      </c>
      <c r="B13" s="250" t="s">
        <v>248</v>
      </c>
      <c r="C13" s="136"/>
      <c r="D13" s="137"/>
    </row>
    <row r="14" spans="1:11" s="135" customFormat="1" ht="36" customHeight="1" x14ac:dyDescent="0.25">
      <c r="A14" s="251" t="s">
        <v>249</v>
      </c>
      <c r="B14" s="250" t="s">
        <v>250</v>
      </c>
      <c r="C14" s="136"/>
      <c r="D14" s="137"/>
    </row>
    <row r="15" spans="1:11" s="135" customFormat="1" ht="31.5" customHeight="1" x14ac:dyDescent="0.25">
      <c r="A15" s="264" t="s">
        <v>27</v>
      </c>
      <c r="B15" s="265" t="s">
        <v>251</v>
      </c>
      <c r="C15" s="136"/>
      <c r="D15" s="137"/>
    </row>
    <row r="16" spans="1:11" s="135" customFormat="1" ht="23.25" customHeight="1" x14ac:dyDescent="0.25">
      <c r="A16" s="251" t="s">
        <v>252</v>
      </c>
      <c r="B16" s="250" t="s">
        <v>242</v>
      </c>
      <c r="C16" s="136"/>
      <c r="D16" s="137"/>
    </row>
    <row r="17" spans="1:4" s="135" customFormat="1" ht="25.5" customHeight="1" x14ac:dyDescent="0.25">
      <c r="A17" s="251" t="s">
        <v>253</v>
      </c>
      <c r="B17" s="250" t="s">
        <v>254</v>
      </c>
      <c r="C17" s="136"/>
      <c r="D17" s="138"/>
    </row>
    <row r="18" spans="1:4" s="135" customFormat="1" ht="27.75" customHeight="1" x14ac:dyDescent="0.25">
      <c r="A18" s="251" t="s">
        <v>255</v>
      </c>
      <c r="B18" s="250" t="s">
        <v>246</v>
      </c>
      <c r="C18" s="136"/>
      <c r="D18" s="138"/>
    </row>
    <row r="19" spans="1:4" s="135" customFormat="1" ht="25.5" customHeight="1" x14ac:dyDescent="0.25">
      <c r="A19" s="251" t="s">
        <v>256</v>
      </c>
      <c r="B19" s="250" t="s">
        <v>248</v>
      </c>
      <c r="C19" s="136"/>
      <c r="D19" s="138"/>
    </row>
    <row r="20" spans="1:4" s="135" customFormat="1" ht="39" customHeight="1" x14ac:dyDescent="0.25">
      <c r="A20" s="251" t="s">
        <v>257</v>
      </c>
      <c r="B20" s="250" t="s">
        <v>250</v>
      </c>
      <c r="C20" s="136"/>
      <c r="D20" s="137"/>
    </row>
    <row r="21" spans="1:4" s="135" customFormat="1" ht="39.75" customHeight="1" x14ac:dyDescent="0.25">
      <c r="A21" s="264" t="s">
        <v>28</v>
      </c>
      <c r="B21" s="265" t="s">
        <v>258</v>
      </c>
      <c r="C21" s="136"/>
      <c r="D21" s="137"/>
    </row>
    <row r="22" spans="1:4" s="135" customFormat="1" ht="24.75" customHeight="1" x14ac:dyDescent="0.25">
      <c r="A22" s="251" t="s">
        <v>221</v>
      </c>
      <c r="B22" s="250" t="s">
        <v>259</v>
      </c>
      <c r="C22" s="136"/>
      <c r="D22" s="137"/>
    </row>
    <row r="23" spans="1:4" s="135" customFormat="1" ht="31.5" customHeight="1" x14ac:dyDescent="0.25">
      <c r="A23" s="251" t="s">
        <v>222</v>
      </c>
      <c r="B23" s="250" t="s">
        <v>260</v>
      </c>
      <c r="C23" s="136"/>
      <c r="D23" s="137"/>
    </row>
    <row r="24" spans="1:4" s="135" customFormat="1" ht="40.5" customHeight="1" x14ac:dyDescent="0.25">
      <c r="A24" s="251" t="s">
        <v>223</v>
      </c>
      <c r="B24" s="250" t="s">
        <v>250</v>
      </c>
      <c r="C24" s="136"/>
      <c r="D24" s="137"/>
    </row>
    <row r="25" spans="1:4" s="135" customFormat="1" ht="33.75" customHeight="1" x14ac:dyDescent="0.25">
      <c r="A25" s="249" t="s">
        <v>29</v>
      </c>
      <c r="B25" s="265" t="s">
        <v>261</v>
      </c>
      <c r="C25" s="136"/>
      <c r="D25" s="138"/>
    </row>
    <row r="26" spans="1:4" s="135" customFormat="1" ht="27.75" customHeight="1" x14ac:dyDescent="0.25">
      <c r="A26" s="251" t="s">
        <v>204</v>
      </c>
      <c r="B26" s="250" t="s">
        <v>259</v>
      </c>
      <c r="C26" s="136"/>
      <c r="D26" s="138"/>
    </row>
    <row r="27" spans="1:4" s="135" customFormat="1" ht="31.5" customHeight="1" x14ac:dyDescent="0.25">
      <c r="A27" s="251" t="s">
        <v>205</v>
      </c>
      <c r="B27" s="250" t="s">
        <v>262</v>
      </c>
      <c r="C27" s="136"/>
      <c r="D27" s="137"/>
    </row>
    <row r="28" spans="1:4" s="135" customFormat="1" ht="23.25" customHeight="1" x14ac:dyDescent="0.25">
      <c r="A28" s="251" t="s">
        <v>206</v>
      </c>
      <c r="B28" s="250" t="s">
        <v>246</v>
      </c>
      <c r="C28" s="136"/>
      <c r="D28" s="137"/>
    </row>
    <row r="29" spans="1:4" s="135" customFormat="1" ht="25.5" customHeight="1" x14ac:dyDescent="0.25">
      <c r="A29" s="251" t="s">
        <v>263</v>
      </c>
      <c r="B29" s="250" t="s">
        <v>248</v>
      </c>
      <c r="C29" s="136"/>
      <c r="D29" s="138"/>
    </row>
    <row r="30" spans="1:4" s="135" customFormat="1" ht="27.75" customHeight="1" x14ac:dyDescent="0.25">
      <c r="A30" s="251" t="s">
        <v>264</v>
      </c>
      <c r="B30" s="250" t="s">
        <v>250</v>
      </c>
      <c r="C30" s="136"/>
      <c r="D30" s="138"/>
    </row>
    <row r="31" spans="1:4" s="135" customFormat="1" ht="25.5" customHeight="1" x14ac:dyDescent="0.25">
      <c r="A31" s="251" t="s">
        <v>265</v>
      </c>
      <c r="B31" s="250" t="s">
        <v>266</v>
      </c>
      <c r="C31" s="136"/>
      <c r="D31" s="138"/>
    </row>
    <row r="32" spans="1:4" s="135" customFormat="1" ht="39" customHeight="1" x14ac:dyDescent="0.25">
      <c r="A32" s="264" t="s">
        <v>30</v>
      </c>
      <c r="B32" s="265" t="s">
        <v>267</v>
      </c>
      <c r="C32" s="136"/>
      <c r="D32" s="137"/>
    </row>
    <row r="33" spans="1:4" s="135" customFormat="1" ht="33.75" customHeight="1" x14ac:dyDescent="0.25">
      <c r="A33" s="251" t="s">
        <v>268</v>
      </c>
      <c r="B33" s="250" t="s">
        <v>259</v>
      </c>
      <c r="C33" s="136"/>
      <c r="D33" s="137"/>
    </row>
    <row r="34" spans="1:4" s="135" customFormat="1" ht="28.5" customHeight="1" x14ac:dyDescent="0.25">
      <c r="A34" s="251" t="s">
        <v>269</v>
      </c>
      <c r="B34" s="250" t="s">
        <v>270</v>
      </c>
      <c r="C34" s="136"/>
      <c r="D34" s="137"/>
    </row>
    <row r="35" spans="1:4" s="135" customFormat="1" ht="31.5" customHeight="1" x14ac:dyDescent="0.25">
      <c r="A35" s="251" t="s">
        <v>271</v>
      </c>
      <c r="B35" s="250" t="s">
        <v>246</v>
      </c>
      <c r="C35" s="136"/>
      <c r="D35" s="137"/>
    </row>
    <row r="36" spans="1:4" s="135" customFormat="1" ht="23.25" customHeight="1" x14ac:dyDescent="0.25">
      <c r="A36" s="251" t="s">
        <v>272</v>
      </c>
      <c r="B36" s="250" t="s">
        <v>248</v>
      </c>
      <c r="C36" s="136"/>
      <c r="D36" s="137"/>
    </row>
    <row r="37" spans="1:4" s="135" customFormat="1" ht="25.5" customHeight="1" x14ac:dyDescent="0.25">
      <c r="A37" s="251" t="s">
        <v>273</v>
      </c>
      <c r="B37" s="250" t="s">
        <v>266</v>
      </c>
      <c r="C37" s="136"/>
      <c r="D37" s="138"/>
    </row>
    <row r="38" spans="1:4" s="135" customFormat="1" ht="27.75" customHeight="1" x14ac:dyDescent="0.25">
      <c r="A38" s="264" t="s">
        <v>31</v>
      </c>
      <c r="B38" s="265" t="s">
        <v>274</v>
      </c>
      <c r="C38" s="136"/>
      <c r="D38" s="138"/>
    </row>
    <row r="39" spans="1:4" s="135" customFormat="1" ht="28.5" customHeight="1" x14ac:dyDescent="0.25">
      <c r="A39" s="251" t="s">
        <v>97</v>
      </c>
      <c r="B39" s="250" t="s">
        <v>275</v>
      </c>
      <c r="C39" s="136"/>
      <c r="D39" s="138"/>
    </row>
    <row r="40" spans="1:4" s="135" customFormat="1" ht="28.5" customHeight="1" x14ac:dyDescent="0.25">
      <c r="A40" s="251" t="s">
        <v>98</v>
      </c>
      <c r="B40" s="250" t="s">
        <v>260</v>
      </c>
      <c r="C40" s="136"/>
      <c r="D40" s="138"/>
    </row>
    <row r="41" spans="1:4" s="135" customFormat="1" ht="30.75" customHeight="1" x14ac:dyDescent="0.25">
      <c r="A41" s="251" t="s">
        <v>99</v>
      </c>
      <c r="B41" s="250" t="s">
        <v>250</v>
      </c>
      <c r="C41" s="136"/>
      <c r="D41" s="138"/>
    </row>
    <row r="42" spans="1:4" s="135" customFormat="1" ht="42" customHeight="1" x14ac:dyDescent="0.25">
      <c r="A42" s="264" t="s">
        <v>32</v>
      </c>
      <c r="B42" s="265" t="s">
        <v>276</v>
      </c>
      <c r="C42" s="136"/>
      <c r="D42" s="138"/>
    </row>
    <row r="43" spans="1:4" s="135" customFormat="1" ht="24.75" customHeight="1" x14ac:dyDescent="0.25">
      <c r="A43" s="251" t="s">
        <v>102</v>
      </c>
      <c r="B43" s="250" t="s">
        <v>275</v>
      </c>
      <c r="C43" s="136"/>
      <c r="D43" s="138"/>
    </row>
    <row r="44" spans="1:4" s="135" customFormat="1" ht="27.75" customHeight="1" x14ac:dyDescent="0.25">
      <c r="A44" s="251" t="s">
        <v>131</v>
      </c>
      <c r="B44" s="250" t="s">
        <v>262</v>
      </c>
      <c r="C44" s="136"/>
      <c r="D44" s="138"/>
    </row>
    <row r="45" spans="1:4" s="135" customFormat="1" ht="26.25" customHeight="1" x14ac:dyDescent="0.25">
      <c r="A45" s="251" t="s">
        <v>132</v>
      </c>
      <c r="B45" s="250" t="s">
        <v>246</v>
      </c>
      <c r="C45" s="136"/>
      <c r="D45" s="138"/>
    </row>
    <row r="46" spans="1:4" s="135" customFormat="1" ht="28.5" customHeight="1" x14ac:dyDescent="0.25">
      <c r="A46" s="251" t="s">
        <v>133</v>
      </c>
      <c r="B46" s="250" t="s">
        <v>248</v>
      </c>
      <c r="C46" s="136"/>
      <c r="D46" s="138"/>
    </row>
    <row r="47" spans="1:4" s="135" customFormat="1" ht="27.75" customHeight="1" x14ac:dyDescent="0.25">
      <c r="A47" s="251" t="s">
        <v>134</v>
      </c>
      <c r="B47" s="250" t="s">
        <v>250</v>
      </c>
      <c r="C47" s="136"/>
      <c r="D47" s="138"/>
    </row>
    <row r="48" spans="1:4" s="135" customFormat="1" ht="25.5" customHeight="1" x14ac:dyDescent="0.25">
      <c r="A48" s="251" t="s">
        <v>135</v>
      </c>
      <c r="B48" s="250" t="s">
        <v>266</v>
      </c>
      <c r="C48" s="136"/>
      <c r="D48" s="138"/>
    </row>
    <row r="49" spans="1:4" s="135" customFormat="1" ht="43.5" customHeight="1" x14ac:dyDescent="0.25">
      <c r="A49" s="264" t="s">
        <v>33</v>
      </c>
      <c r="B49" s="265" t="s">
        <v>277</v>
      </c>
      <c r="C49" s="136"/>
      <c r="D49" s="138"/>
    </row>
    <row r="50" spans="1:4" s="135" customFormat="1" ht="28.5" customHeight="1" x14ac:dyDescent="0.25">
      <c r="A50" s="251" t="s">
        <v>74</v>
      </c>
      <c r="B50" s="250" t="s">
        <v>275</v>
      </c>
      <c r="C50" s="136"/>
      <c r="D50" s="138"/>
    </row>
    <row r="51" spans="1:4" s="135" customFormat="1" ht="28.5" customHeight="1" x14ac:dyDescent="0.25">
      <c r="A51" s="251" t="s">
        <v>278</v>
      </c>
      <c r="B51" s="250" t="s">
        <v>270</v>
      </c>
      <c r="C51" s="136"/>
      <c r="D51" s="138"/>
    </row>
    <row r="52" spans="1:4" s="135" customFormat="1" ht="26.25" customHeight="1" x14ac:dyDescent="0.25">
      <c r="A52" s="251" t="s">
        <v>279</v>
      </c>
      <c r="B52" s="250" t="s">
        <v>246</v>
      </c>
      <c r="C52" s="136"/>
      <c r="D52" s="138"/>
    </row>
    <row r="53" spans="1:4" s="135" customFormat="1" ht="24.75" customHeight="1" x14ac:dyDescent="0.25">
      <c r="A53" s="251" t="s">
        <v>280</v>
      </c>
      <c r="B53" s="250" t="s">
        <v>248</v>
      </c>
      <c r="C53" s="136"/>
      <c r="D53" s="138"/>
    </row>
    <row r="54" spans="1:4" s="135" customFormat="1" ht="29.25" customHeight="1" x14ac:dyDescent="0.25">
      <c r="A54" s="251" t="s">
        <v>281</v>
      </c>
      <c r="B54" s="250" t="s">
        <v>266</v>
      </c>
      <c r="C54" s="136"/>
      <c r="D54" s="138"/>
    </row>
    <row r="55" spans="1:4" s="135" customFormat="1" ht="33.75" customHeight="1" x14ac:dyDescent="0.25">
      <c r="A55" s="264" t="s">
        <v>34</v>
      </c>
      <c r="B55" s="265" t="s">
        <v>282</v>
      </c>
      <c r="C55" s="136"/>
      <c r="D55" s="138"/>
    </row>
    <row r="56" spans="1:4" s="135" customFormat="1" ht="26.25" customHeight="1" x14ac:dyDescent="0.25">
      <c r="A56" s="251" t="s">
        <v>75</v>
      </c>
      <c r="B56" s="250" t="s">
        <v>283</v>
      </c>
      <c r="C56" s="136"/>
      <c r="D56" s="138"/>
    </row>
    <row r="57" spans="1:4" s="135" customFormat="1" ht="28.5" customHeight="1" x14ac:dyDescent="0.25">
      <c r="A57" s="251" t="s">
        <v>284</v>
      </c>
      <c r="B57" s="250" t="s">
        <v>262</v>
      </c>
      <c r="C57" s="136"/>
      <c r="D57" s="138"/>
    </row>
    <row r="58" spans="1:4" s="135" customFormat="1" ht="27.75" customHeight="1" x14ac:dyDescent="0.25">
      <c r="A58" s="251" t="s">
        <v>285</v>
      </c>
      <c r="B58" s="250" t="s">
        <v>246</v>
      </c>
      <c r="C58" s="136"/>
      <c r="D58" s="138"/>
    </row>
    <row r="59" spans="1:4" s="135" customFormat="1" ht="25.5" customHeight="1" x14ac:dyDescent="0.25">
      <c r="A59" s="251" t="s">
        <v>286</v>
      </c>
      <c r="B59" s="250" t="s">
        <v>248</v>
      </c>
      <c r="C59" s="136"/>
      <c r="D59" s="138"/>
    </row>
    <row r="60" spans="1:4" s="135" customFormat="1" ht="43.5" customHeight="1" x14ac:dyDescent="0.25">
      <c r="A60" s="251" t="s">
        <v>287</v>
      </c>
      <c r="B60" s="250" t="s">
        <v>250</v>
      </c>
      <c r="C60" s="136"/>
      <c r="D60" s="138"/>
    </row>
    <row r="61" spans="1:4" s="135" customFormat="1" ht="28.5" customHeight="1" x14ac:dyDescent="0.25">
      <c r="A61" s="251" t="s">
        <v>288</v>
      </c>
      <c r="B61" s="250" t="s">
        <v>289</v>
      </c>
      <c r="C61" s="136"/>
      <c r="D61" s="138"/>
    </row>
    <row r="62" spans="1:4" s="135" customFormat="1" ht="28.5" customHeight="1" x14ac:dyDescent="0.25">
      <c r="A62" s="264" t="s">
        <v>35</v>
      </c>
      <c r="B62" s="265" t="s">
        <v>290</v>
      </c>
      <c r="C62" s="136"/>
      <c r="D62" s="138"/>
    </row>
    <row r="63" spans="1:4" s="135" customFormat="1" ht="29.25" customHeight="1" x14ac:dyDescent="0.25">
      <c r="A63" s="251" t="s">
        <v>291</v>
      </c>
      <c r="B63" s="250" t="s">
        <v>283</v>
      </c>
      <c r="C63" s="136"/>
      <c r="D63" s="138"/>
    </row>
    <row r="64" spans="1:4" s="135" customFormat="1" ht="26.25" customHeight="1" x14ac:dyDescent="0.25">
      <c r="A64" s="251" t="s">
        <v>292</v>
      </c>
      <c r="B64" s="250" t="s">
        <v>270</v>
      </c>
      <c r="C64" s="136"/>
      <c r="D64" s="138"/>
    </row>
    <row r="65" spans="1:10" s="135" customFormat="1" ht="29.25" customHeight="1" x14ac:dyDescent="0.25">
      <c r="A65" s="251" t="s">
        <v>293</v>
      </c>
      <c r="B65" s="250" t="s">
        <v>246</v>
      </c>
      <c r="C65" s="136"/>
      <c r="D65" s="138"/>
    </row>
    <row r="66" spans="1:10" s="135" customFormat="1" ht="28.5" customHeight="1" x14ac:dyDescent="0.25">
      <c r="A66" s="251" t="s">
        <v>294</v>
      </c>
      <c r="B66" s="242" t="s">
        <v>248</v>
      </c>
      <c r="C66" s="136"/>
      <c r="D66" s="138"/>
    </row>
    <row r="67" spans="1:10" s="135" customFormat="1" ht="28.5" customHeight="1" x14ac:dyDescent="0.25">
      <c r="A67" s="251" t="s">
        <v>295</v>
      </c>
      <c r="B67" s="242" t="s">
        <v>266</v>
      </c>
      <c r="C67" s="136"/>
      <c r="D67" s="138"/>
    </row>
    <row r="68" spans="1:10" s="135" customFormat="1" ht="39" customHeight="1" x14ac:dyDescent="0.25">
      <c r="A68" s="264" t="s">
        <v>50</v>
      </c>
      <c r="B68" s="265" t="s">
        <v>333</v>
      </c>
      <c r="C68" s="136"/>
      <c r="D68" s="138"/>
    </row>
    <row r="69" spans="1:10" s="135" customFormat="1" ht="30.75" customHeight="1" x14ac:dyDescent="0.25">
      <c r="A69" s="260" t="s">
        <v>296</v>
      </c>
      <c r="B69" s="250" t="s">
        <v>297</v>
      </c>
      <c r="C69" s="136"/>
      <c r="D69" s="138"/>
    </row>
    <row r="70" spans="1:10" s="135" customFormat="1" ht="28.5" customHeight="1" x14ac:dyDescent="0.25">
      <c r="A70" s="260" t="s">
        <v>298</v>
      </c>
      <c r="B70" s="250" t="s">
        <v>299</v>
      </c>
      <c r="C70" s="136"/>
      <c r="D70" s="138"/>
    </row>
    <row r="71" spans="1:10" s="135" customFormat="1" ht="27.75" customHeight="1" x14ac:dyDescent="0.25">
      <c r="A71" s="260" t="s">
        <v>300</v>
      </c>
      <c r="B71" s="250" t="s">
        <v>301</v>
      </c>
      <c r="C71" s="136"/>
      <c r="D71" s="138"/>
    </row>
    <row r="72" spans="1:10" s="135" customFormat="1" ht="27.75" customHeight="1" x14ac:dyDescent="0.25">
      <c r="A72" s="260" t="s">
        <v>302</v>
      </c>
      <c r="B72" s="250" t="s">
        <v>303</v>
      </c>
      <c r="C72" s="136"/>
      <c r="D72" s="138"/>
    </row>
    <row r="73" spans="1:10" s="135" customFormat="1" ht="69" customHeight="1" thickBot="1" x14ac:dyDescent="0.3">
      <c r="A73" s="266" t="s">
        <v>304</v>
      </c>
      <c r="B73" s="254" t="s">
        <v>305</v>
      </c>
      <c r="C73" s="139"/>
      <c r="D73" s="140"/>
    </row>
    <row r="74" spans="1:10" s="135" customFormat="1" ht="21.75" customHeight="1" x14ac:dyDescent="0.25">
      <c r="A74" s="200"/>
      <c r="B74" s="201"/>
      <c r="C74" s="48"/>
      <c r="D74" s="143"/>
    </row>
    <row r="75" spans="1:10" s="135" customFormat="1" ht="21.75" customHeight="1" x14ac:dyDescent="0.25">
      <c r="A75" s="358" t="s">
        <v>37</v>
      </c>
      <c r="B75" s="358"/>
      <c r="C75" s="358"/>
      <c r="D75" s="358"/>
    </row>
    <row r="76" spans="1:10" s="146" customFormat="1" ht="20.100000000000001" customHeight="1" x14ac:dyDescent="0.25">
      <c r="A76" s="147"/>
      <c r="B76" s="147"/>
      <c r="C76" s="147"/>
      <c r="D76" s="147"/>
      <c r="E76" s="145"/>
      <c r="F76" s="145"/>
      <c r="G76" s="145"/>
      <c r="H76" s="145"/>
      <c r="I76" s="145"/>
      <c r="J76" s="145"/>
    </row>
    <row r="77" spans="1:10" s="19" customFormat="1" ht="30" customHeight="1" x14ac:dyDescent="0.25">
      <c r="A77" s="359" t="s">
        <v>1</v>
      </c>
      <c r="B77" s="359"/>
      <c r="C77" s="360" t="str">
        <f>IF('Príloha č. 1'!$C$6="","",'Príloha č. 1'!$C$6)</f>
        <v/>
      </c>
      <c r="D77" s="360"/>
      <c r="G77" s="20"/>
    </row>
    <row r="78" spans="1:10" s="19" customFormat="1" ht="15" customHeight="1" x14ac:dyDescent="0.25">
      <c r="A78" s="361" t="s">
        <v>2</v>
      </c>
      <c r="B78" s="361"/>
      <c r="C78" s="362" t="str">
        <f>IF('Príloha č. 1'!$C$7="","",'Príloha č. 1'!$C$7)</f>
        <v/>
      </c>
      <c r="D78" s="362"/>
    </row>
    <row r="79" spans="1:10" s="19" customFormat="1" ht="15" customHeight="1" x14ac:dyDescent="0.25">
      <c r="A79" s="361" t="s">
        <v>3</v>
      </c>
      <c r="B79" s="361"/>
      <c r="C79" s="362" t="str">
        <f>IF('Príloha č. 1'!C8:D8="","",'Príloha č. 1'!C8:D8)</f>
        <v/>
      </c>
      <c r="D79" s="362"/>
    </row>
    <row r="80" spans="1:10" s="19" customFormat="1" ht="15" customHeight="1" x14ac:dyDescent="0.25">
      <c r="A80" s="361" t="s">
        <v>4</v>
      </c>
      <c r="B80" s="361"/>
      <c r="C80" s="362" t="str">
        <f>IF('Príloha č. 1'!C9:D9="","",'Príloha č. 1'!C9:D9)</f>
        <v/>
      </c>
      <c r="D80" s="362"/>
    </row>
    <row r="83" spans="1:8" ht="15" customHeight="1" x14ac:dyDescent="0.2">
      <c r="A83" s="1" t="s">
        <v>8</v>
      </c>
      <c r="B83" s="148" t="str">
        <f>IF('Príloha č. 1'!B23:B23="","",'Príloha č. 1'!B23:B23)</f>
        <v/>
      </c>
      <c r="C83" s="131"/>
      <c r="E83" s="1"/>
      <c r="F83" s="1"/>
      <c r="G83" s="1"/>
    </row>
    <row r="84" spans="1:8" ht="15" customHeight="1" x14ac:dyDescent="0.2">
      <c r="A84" s="1" t="s">
        <v>9</v>
      </c>
      <c r="B84" s="149" t="str">
        <f>IF('Príloha č. 1'!B24:B24="","",'Príloha č. 1'!B24:B24)</f>
        <v/>
      </c>
      <c r="C84" s="131"/>
      <c r="E84" s="1"/>
      <c r="F84" s="1"/>
      <c r="G84" s="1"/>
    </row>
    <row r="85" spans="1:8" ht="39.950000000000003" customHeight="1" x14ac:dyDescent="0.2">
      <c r="D85" s="132"/>
    </row>
    <row r="86" spans="1:8" ht="20.25" customHeight="1" x14ac:dyDescent="0.2">
      <c r="C86" s="150" t="s">
        <v>332</v>
      </c>
      <c r="D86" s="151" t="str">
        <f>IF('Príloha č. 1'!D27="","",'Príloha č. 1'!D27)</f>
        <v/>
      </c>
    </row>
    <row r="87" spans="1:8" ht="45" customHeight="1" x14ac:dyDescent="0.2">
      <c r="D87" s="130" t="s">
        <v>91</v>
      </c>
      <c r="E87" s="24"/>
      <c r="F87" s="24"/>
      <c r="G87" s="24"/>
    </row>
    <row r="88" spans="1:8" s="21" customFormat="1" x14ac:dyDescent="0.2">
      <c r="A88" s="310" t="s">
        <v>10</v>
      </c>
      <c r="B88" s="310"/>
      <c r="C88" s="128"/>
      <c r="D88" s="24"/>
      <c r="E88" s="131"/>
      <c r="F88" s="131"/>
      <c r="G88" s="131"/>
    </row>
    <row r="89" spans="1:8" s="26" customFormat="1" ht="12" customHeight="1" x14ac:dyDescent="0.2">
      <c r="A89" s="22"/>
      <c r="B89" s="23" t="s">
        <v>11</v>
      </c>
      <c r="C89" s="23"/>
      <c r="D89" s="9"/>
      <c r="E89" s="131"/>
      <c r="F89" s="131"/>
      <c r="G89" s="131"/>
      <c r="H89" s="24"/>
    </row>
  </sheetData>
  <sheetProtection algorithmName="SHA-512" hashValue="kqvkcpywAbHrHDLUzMfIOsLpgK+PX9phG86dIxRORZuI1PQXk+w780N+x6yiTHInk7TgHQpXzYr0CYaqb1tv1g==" saltValue="xtaibvSEH8PMr7NqNrLqZw==" spinCount="100000" sheet="1" formatCells="0" formatColumns="0" formatRows="0" insertColumns="0" insertRows="0" insertHyperlinks="0" deleteColumns="0" deleteRows="0" selectLockedCells="1" sort="0" autoFilter="0" pivotTables="0"/>
  <mergeCells count="17">
    <mergeCell ref="A79:B79"/>
    <mergeCell ref="C79:D79"/>
    <mergeCell ref="A80:B80"/>
    <mergeCell ref="C80:D80"/>
    <mergeCell ref="A88:B88"/>
    <mergeCell ref="A8:D8"/>
    <mergeCell ref="A77:B77"/>
    <mergeCell ref="C77:D77"/>
    <mergeCell ref="A78:B78"/>
    <mergeCell ref="C78:D78"/>
    <mergeCell ref="A75:D75"/>
    <mergeCell ref="A1:D1"/>
    <mergeCell ref="A2:D2"/>
    <mergeCell ref="A3:D3"/>
    <mergeCell ref="A5:D5"/>
    <mergeCell ref="A6:B7"/>
    <mergeCell ref="C6:D6"/>
  </mergeCells>
  <conditionalFormatting sqref="B83:B84">
    <cfRule type="containsBlanks" dxfId="36" priority="6">
      <formula>LEN(TRIM(B83))=0</formula>
    </cfRule>
  </conditionalFormatting>
  <conditionalFormatting sqref="C77:D80">
    <cfRule type="containsBlanks" dxfId="35" priority="7">
      <formula>LEN(TRIM(C77))=0</formula>
    </cfRule>
  </conditionalFormatting>
  <conditionalFormatting sqref="D86">
    <cfRule type="containsBlanks" dxfId="34" priority="1">
      <formula>LEN(TRIM(D86))=0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30"/>
  <sheetViews>
    <sheetView showGridLines="0" zoomScaleNormal="100" workbookViewId="0">
      <selection sqref="A1:B1"/>
    </sheetView>
  </sheetViews>
  <sheetFormatPr defaultRowHeight="12.75" x14ac:dyDescent="0.2"/>
  <cols>
    <col min="1" max="1" width="5.140625" style="1" customWidth="1"/>
    <col min="2" max="2" width="35.7109375" style="1" customWidth="1"/>
    <col min="3" max="3" width="6.28515625" style="1" customWidth="1"/>
    <col min="4" max="4" width="15" style="75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23" ht="15" customHeight="1" x14ac:dyDescent="0.2">
      <c r="A1" s="348" t="s">
        <v>12</v>
      </c>
      <c r="B1" s="348"/>
    </row>
    <row r="2" spans="1:23" ht="37.5" customHeight="1" x14ac:dyDescent="0.2">
      <c r="A2" s="349" t="str">
        <f>'Príloha č. 1'!A2:B2</f>
        <v>Cievne protézy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</row>
    <row r="3" spans="1:23" s="2" customFormat="1" ht="42" customHeight="1" x14ac:dyDescent="0.25">
      <c r="A3" s="350" t="s">
        <v>43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23" ht="41.25" customHeight="1" thickBot="1" x14ac:dyDescent="0.25">
      <c r="A4" s="372" t="s">
        <v>309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M4" s="131"/>
      <c r="N4" s="131"/>
      <c r="Q4" s="131"/>
      <c r="R4" s="131"/>
      <c r="W4" s="131"/>
    </row>
    <row r="5" spans="1:23" s="3" customFormat="1" ht="26.25" customHeight="1" x14ac:dyDescent="0.25">
      <c r="A5" s="373" t="s">
        <v>39</v>
      </c>
      <c r="B5" s="375" t="s">
        <v>67</v>
      </c>
      <c r="C5" s="377" t="s">
        <v>40</v>
      </c>
      <c r="D5" s="379" t="s">
        <v>308</v>
      </c>
      <c r="E5" s="381" t="s">
        <v>58</v>
      </c>
      <c r="F5" s="382"/>
      <c r="G5" s="382"/>
      <c r="H5" s="382"/>
      <c r="I5" s="383" t="s">
        <v>64</v>
      </c>
      <c r="J5" s="384"/>
      <c r="K5" s="385"/>
    </row>
    <row r="6" spans="1:23" s="3" customFormat="1" ht="38.25" customHeight="1" x14ac:dyDescent="0.25">
      <c r="A6" s="374"/>
      <c r="B6" s="376"/>
      <c r="C6" s="378"/>
      <c r="D6" s="380"/>
      <c r="E6" s="78" t="s">
        <v>41</v>
      </c>
      <c r="F6" s="78" t="s">
        <v>60</v>
      </c>
      <c r="G6" s="79" t="s">
        <v>63</v>
      </c>
      <c r="H6" s="80" t="s">
        <v>42</v>
      </c>
      <c r="I6" s="81" t="s">
        <v>41</v>
      </c>
      <c r="J6" s="78" t="s">
        <v>63</v>
      </c>
      <c r="K6" s="82" t="s">
        <v>42</v>
      </c>
    </row>
    <row r="7" spans="1:23" s="9" customFormat="1" ht="12" customHeight="1" x14ac:dyDescent="0.25">
      <c r="A7" s="28" t="s">
        <v>26</v>
      </c>
      <c r="B7" s="6" t="s">
        <v>27</v>
      </c>
      <c r="C7" s="7" t="s">
        <v>28</v>
      </c>
      <c r="D7" s="8" t="s">
        <v>29</v>
      </c>
      <c r="E7" s="31" t="s">
        <v>30</v>
      </c>
      <c r="F7" s="52" t="s">
        <v>31</v>
      </c>
      <c r="G7" s="32" t="s">
        <v>32</v>
      </c>
      <c r="H7" s="34" t="s">
        <v>33</v>
      </c>
      <c r="I7" s="284" t="s">
        <v>34</v>
      </c>
      <c r="J7" s="286" t="s">
        <v>35</v>
      </c>
      <c r="K7" s="285" t="s">
        <v>50</v>
      </c>
    </row>
    <row r="8" spans="1:23" s="11" customFormat="1" ht="34.5" customHeight="1" x14ac:dyDescent="0.25">
      <c r="A8" s="29" t="s">
        <v>26</v>
      </c>
      <c r="B8" s="202" t="s">
        <v>306</v>
      </c>
      <c r="C8" s="10" t="s">
        <v>38</v>
      </c>
      <c r="D8" s="76">
        <v>10</v>
      </c>
      <c r="E8" s="88"/>
      <c r="F8" s="105"/>
      <c r="G8" s="86">
        <f>E8*F8</f>
        <v>0</v>
      </c>
      <c r="H8" s="91">
        <f>E8+G8</f>
        <v>0</v>
      </c>
      <c r="I8" s="102">
        <f>D8*E8</f>
        <v>0</v>
      </c>
      <c r="J8" s="92">
        <f>F8*I8</f>
        <v>0</v>
      </c>
      <c r="K8" s="89">
        <f>I8+J8</f>
        <v>0</v>
      </c>
    </row>
    <row r="9" spans="1:23" s="11" customFormat="1" ht="33" customHeight="1" thickBot="1" x14ac:dyDescent="0.3">
      <c r="A9" s="274" t="s">
        <v>27</v>
      </c>
      <c r="B9" s="275" t="s">
        <v>307</v>
      </c>
      <c r="C9" s="276" t="s">
        <v>38</v>
      </c>
      <c r="D9" s="277">
        <v>10</v>
      </c>
      <c r="E9" s="278"/>
      <c r="F9" s="279"/>
      <c r="G9" s="280">
        <f>E9*F9</f>
        <v>0</v>
      </c>
      <c r="H9" s="281">
        <f>E9+G9</f>
        <v>0</v>
      </c>
      <c r="I9" s="119">
        <f>D9*E9</f>
        <v>0</v>
      </c>
      <c r="J9" s="282">
        <f>F9*I9</f>
        <v>0</v>
      </c>
      <c r="K9" s="283">
        <f>I9+J9</f>
        <v>0</v>
      </c>
    </row>
    <row r="10" spans="1:23" s="30" customFormat="1" ht="22.5" customHeight="1" thickBot="1" x14ac:dyDescent="0.3">
      <c r="A10" s="271"/>
      <c r="B10" s="271"/>
      <c r="C10" s="271"/>
      <c r="D10" s="272"/>
      <c r="E10" s="369" t="s">
        <v>62</v>
      </c>
      <c r="F10" s="369"/>
      <c r="G10" s="369"/>
      <c r="H10" s="369"/>
      <c r="I10" s="118">
        <f>SUM(I8:I9)</f>
        <v>0</v>
      </c>
      <c r="J10" s="271"/>
      <c r="K10" s="273">
        <f>SUM(K8:K9)</f>
        <v>0</v>
      </c>
    </row>
    <row r="11" spans="1:23" s="18" customFormat="1" ht="11.25" customHeight="1" x14ac:dyDescent="0.2">
      <c r="A11" s="12"/>
      <c r="B11" s="13"/>
      <c r="C11" s="14"/>
      <c r="D11" s="15"/>
      <c r="E11" s="203"/>
      <c r="F11" s="203"/>
      <c r="G11" s="16"/>
      <c r="H11" s="16"/>
      <c r="I11" s="203"/>
      <c r="J11" s="203"/>
      <c r="K11" s="17"/>
    </row>
    <row r="12" spans="1:23" s="146" customFormat="1" ht="19.5" customHeight="1" x14ac:dyDescent="0.25">
      <c r="A12" s="358" t="s">
        <v>37</v>
      </c>
      <c r="B12" s="358"/>
      <c r="C12" s="358"/>
      <c r="D12" s="358"/>
      <c r="E12" s="358"/>
      <c r="F12" s="358"/>
      <c r="G12" s="358"/>
    </row>
    <row r="13" spans="1:23" s="146" customFormat="1" ht="9" customHeight="1" x14ac:dyDescent="0.25">
      <c r="A13" s="204"/>
      <c r="B13" s="204"/>
      <c r="C13" s="204"/>
      <c r="D13" s="205"/>
      <c r="E13" s="204"/>
      <c r="F13" s="204"/>
      <c r="G13" s="204"/>
    </row>
    <row r="14" spans="1:23" s="19" customFormat="1" ht="15.75" customHeight="1" x14ac:dyDescent="0.25">
      <c r="A14" s="359" t="s">
        <v>1</v>
      </c>
      <c r="B14" s="359"/>
      <c r="C14" s="370" t="str">
        <f>IF('Príloha č. 1'!$C$6="","",'Príloha č. 1'!$C$6)</f>
        <v/>
      </c>
      <c r="D14" s="370"/>
      <c r="E14" s="370"/>
      <c r="F14" s="370"/>
      <c r="G14" s="370"/>
    </row>
    <row r="15" spans="1:23" s="19" customFormat="1" ht="15.75" customHeight="1" x14ac:dyDescent="0.25">
      <c r="A15" s="361" t="s">
        <v>2</v>
      </c>
      <c r="B15" s="361"/>
      <c r="C15" s="361" t="str">
        <f>IF('Príloha č. 1'!$C$7="","",'Príloha č. 1'!$C$7)</f>
        <v/>
      </c>
      <c r="D15" s="361"/>
      <c r="E15" s="361"/>
      <c r="F15" s="361"/>
      <c r="G15" s="361"/>
    </row>
    <row r="16" spans="1:23" s="19" customFormat="1" ht="15.75" customHeight="1" x14ac:dyDescent="0.25">
      <c r="A16" s="361" t="s">
        <v>3</v>
      </c>
      <c r="B16" s="361"/>
      <c r="C16" s="366" t="str">
        <f>IF('Príloha č. 1'!C8:D8="","",'Príloha č. 1'!C8:D8)</f>
        <v/>
      </c>
      <c r="D16" s="366"/>
      <c r="E16" s="366"/>
      <c r="F16" s="366"/>
      <c r="G16" s="366"/>
    </row>
    <row r="17" spans="1:14" s="19" customFormat="1" ht="15.75" customHeight="1" x14ac:dyDescent="0.25">
      <c r="A17" s="361" t="s">
        <v>4</v>
      </c>
      <c r="B17" s="361"/>
      <c r="C17" s="366" t="str">
        <f>IF('Príloha č. 1'!C9:D9="","",'Príloha č. 1'!C9:D9)</f>
        <v/>
      </c>
      <c r="D17" s="366"/>
      <c r="E17" s="366"/>
      <c r="F17" s="366"/>
      <c r="G17" s="366"/>
    </row>
    <row r="20" spans="1:14" ht="15.75" customHeight="1" x14ac:dyDescent="0.2">
      <c r="A20" s="1" t="s">
        <v>8</v>
      </c>
      <c r="B20" s="152" t="str">
        <f>IF('Príloha č. 1'!B23:B23="","",'Príloha č. 1'!B23:B23)</f>
        <v/>
      </c>
    </row>
    <row r="21" spans="1:14" ht="15.75" customHeight="1" x14ac:dyDescent="0.2">
      <c r="A21" s="1" t="s">
        <v>9</v>
      </c>
      <c r="B21" s="149" t="str">
        <f>IF('Príloha č. 1'!B24:B24="","",'Príloha č. 1'!B24:B24)</f>
        <v/>
      </c>
    </row>
    <row r="22" spans="1:14" ht="12.75" customHeight="1" x14ac:dyDescent="0.2">
      <c r="I22" s="51"/>
      <c r="J22" s="51"/>
      <c r="K22" s="51"/>
    </row>
    <row r="23" spans="1:14" ht="21" customHeight="1" x14ac:dyDescent="0.2">
      <c r="F23" s="51"/>
      <c r="G23" s="51"/>
      <c r="H23" s="51"/>
      <c r="I23" s="51"/>
      <c r="J23" s="51"/>
      <c r="K23" s="51"/>
    </row>
    <row r="24" spans="1:14" ht="17.25" customHeight="1" x14ac:dyDescent="0.2">
      <c r="E24" s="150" t="s">
        <v>332</v>
      </c>
      <c r="F24" s="371" t="str">
        <f>IF('Príloha č. 1'!D27="","",'Príloha č. 1'!D27)</f>
        <v/>
      </c>
      <c r="G24" s="371"/>
      <c r="H24" s="371"/>
      <c r="I24" s="51"/>
      <c r="J24" s="51"/>
      <c r="K24" s="51"/>
    </row>
    <row r="25" spans="1:14" ht="33.75" customHeight="1" x14ac:dyDescent="0.2">
      <c r="F25" s="367" t="s">
        <v>89</v>
      </c>
      <c r="G25" s="367"/>
      <c r="H25" s="367"/>
      <c r="I25" s="368"/>
      <c r="J25" s="368"/>
      <c r="K25" s="368"/>
    </row>
    <row r="26" spans="1:14" s="21" customFormat="1" ht="11.25" x14ac:dyDescent="0.2">
      <c r="A26" s="310" t="s">
        <v>10</v>
      </c>
      <c r="B26" s="310"/>
      <c r="D26" s="77"/>
    </row>
    <row r="27" spans="1:14" s="26" customFormat="1" ht="15" customHeight="1" x14ac:dyDescent="0.2">
      <c r="A27" s="22"/>
      <c r="B27" s="23" t="s">
        <v>11</v>
      </c>
      <c r="C27" s="24"/>
      <c r="D27" s="25"/>
    </row>
    <row r="28" spans="1:14" ht="13.5" thickBot="1" x14ac:dyDescent="0.25">
      <c r="B28" s="23"/>
    </row>
    <row r="29" spans="1:14" s="206" customFormat="1" ht="15" customHeight="1" thickBot="1" x14ac:dyDescent="0.3">
      <c r="A29" s="110"/>
      <c r="B29" s="117" t="s">
        <v>329</v>
      </c>
      <c r="C29" s="111"/>
      <c r="D29" s="111"/>
      <c r="E29" s="112"/>
      <c r="F29" s="112"/>
      <c r="G29" s="112"/>
      <c r="H29" s="113"/>
      <c r="I29" s="114"/>
      <c r="J29" s="115"/>
      <c r="K29" s="116"/>
      <c r="L29" s="116"/>
      <c r="M29" s="116"/>
      <c r="N29" s="116"/>
    </row>
    <row r="30" spans="1:14" s="26" customFormat="1" ht="12" customHeight="1" x14ac:dyDescent="0.2">
      <c r="A30" s="1"/>
      <c r="B30" s="23"/>
      <c r="C30" s="24"/>
      <c r="D30" s="25"/>
    </row>
  </sheetData>
  <mergeCells count="24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5:K25"/>
    <mergeCell ref="E10:H10"/>
    <mergeCell ref="A12:G12"/>
    <mergeCell ref="A14:B14"/>
    <mergeCell ref="C14:G14"/>
    <mergeCell ref="A15:B15"/>
    <mergeCell ref="C15:G15"/>
    <mergeCell ref="F24:H24"/>
    <mergeCell ref="A26:B26"/>
    <mergeCell ref="A16:B16"/>
    <mergeCell ref="C16:G16"/>
    <mergeCell ref="A17:B17"/>
    <mergeCell ref="C17:G17"/>
    <mergeCell ref="F25:H25"/>
  </mergeCells>
  <conditionalFormatting sqref="I11:J11">
    <cfRule type="cellIs" dxfId="33" priority="5" operator="greaterThan">
      <formula>2560820</formula>
    </cfRule>
  </conditionalFormatting>
  <conditionalFormatting sqref="B20:B21">
    <cfRule type="containsBlanks" dxfId="32" priority="7">
      <formula>LEN(TRIM(B20))=0</formula>
    </cfRule>
  </conditionalFormatting>
  <conditionalFormatting sqref="E11:F11">
    <cfRule type="cellIs" dxfId="31" priority="3" operator="greaterThan">
      <formula>2560820</formula>
    </cfRule>
  </conditionalFormatting>
  <conditionalFormatting sqref="C14:G17">
    <cfRule type="containsBlanks" dxfId="30" priority="6">
      <formula>LEN(TRIM(C14))=0</formula>
    </cfRule>
  </conditionalFormatting>
  <conditionalFormatting sqref="F24:H24">
    <cfRule type="containsBlanks" dxfId="29" priority="1">
      <formula>LEN(TRIM(F24))=0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17</vt:i4>
      </vt:variant>
    </vt:vector>
  </HeadingPairs>
  <TitlesOfParts>
    <vt:vector size="34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Príloha č. 5 - časť 3</vt:lpstr>
      <vt:lpstr>Príloha č. 5 - časť 4</vt:lpstr>
      <vt:lpstr> Príloha č. 6 - časť 1</vt:lpstr>
      <vt:lpstr> Príloha č. 6 - časť 2</vt:lpstr>
      <vt:lpstr> Príloha č. 6 - časť 3</vt:lpstr>
      <vt:lpstr> Príloha č. 6 - časť 4</vt:lpstr>
      <vt:lpstr>Príloha č. 7 - časť 1 </vt:lpstr>
      <vt:lpstr>Príloha č. 7 - časť 2</vt:lpstr>
      <vt:lpstr>Príloha č. 7 - časť 3</vt:lpstr>
      <vt:lpstr>Príloha č. 7 - časť 4</vt:lpstr>
      <vt:lpstr>Príloha č. 8</vt:lpstr>
      <vt:lpstr>' Príloha č. 6 - časť 1'!Oblasť_tlače</vt:lpstr>
      <vt:lpstr>' Príloha č. 6 - časť 2'!Oblasť_tlače</vt:lpstr>
      <vt:lpstr>' Príloha č. 6 - časť 3'!Oblasť_tlače</vt:lpstr>
      <vt:lpstr>' Príloha č. 6 - časť 4'!Oblasť_tlače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1'!Oblasť_tlače</vt:lpstr>
      <vt:lpstr>'Príloha č. 5 - časť 2'!Oblasť_tlače</vt:lpstr>
      <vt:lpstr>'Príloha č. 5 - časť 3'!Oblasť_tlače</vt:lpstr>
      <vt:lpstr>'Príloha č. 5 - časť 4'!Oblasť_tlače</vt:lpstr>
      <vt:lpstr>'Príloha č. 7 - časť 1 '!Oblasť_tlače</vt:lpstr>
      <vt:lpstr>'Príloha č. 7 - časť 2'!Oblasť_tlače</vt:lpstr>
      <vt:lpstr>'Príloha č. 7 - časť 3'!Oblasť_tlače</vt:lpstr>
      <vt:lpstr>'Príloha č. 7 - časť 4'!Oblasť_tlače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2023-10-17T09:23:34Z</cp:lastPrinted>
  <dcterms:created xsi:type="dcterms:W3CDTF">2015-02-18T09:10:07Z</dcterms:created>
  <dcterms:modified xsi:type="dcterms:W3CDTF">2023-11-06T11:45:04Z</dcterms:modified>
</cp:coreProperties>
</file>