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list'!$A:$J</definedName>
    <definedName name="_xlnm.Print_Area" localSheetId="1">'Prehlad'!$A:$O</definedName>
  </definedNames>
  <calcPr fullCalcOnLoad="1"/>
</workbook>
</file>

<file path=xl/sharedStrings.xml><?xml version="1.0" encoding="utf-8"?>
<sst xmlns="http://schemas.openxmlformats.org/spreadsheetml/2006/main" count="432" uniqueCount="278">
  <si>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</si>
  <si>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</si>
  <si>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</si>
  <si>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</si>
  <si>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</si>
  <si>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</si>
  <si>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</si>
  <si>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</si>
  <si>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</si>
  <si>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</si>
  <si>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</si>
  <si>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</si>
  <si>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</si>
  <si>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</si>
  <si>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</si>
  <si>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</si>
  <si>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</si>
  <si>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</si>
  <si>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</si>
  <si>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</si>
  <si>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</si>
  <si>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</si>
  <si>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</si>
  <si>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</si>
  <si>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</si>
  <si>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</si>
  <si>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</si>
  <si>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</si>
  <si>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</si>
  <si>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</si>
  <si>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</si>
  <si>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</si>
  <si>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</si>
  <si>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</si>
  <si>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</si>
  <si>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</si>
  <si>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</si>
  <si>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</si>
  <si>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</si>
  <si>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</si>
  <si>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</si>
  <si>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</si>
  <si>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</si>
  <si>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</si>
  <si>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</si>
  <si>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</si>
  <si>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</si>
  <si>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</si>
  <si>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</si>
  <si>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</si>
  <si>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</si>
  <si>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</si>
  <si>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</si>
  <si>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</si>
  <si>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</si>
  <si>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</si>
  <si>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</si>
  <si>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</si>
  <si>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</si>
  <si>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</si>
  <si>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Projektant: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</si>
  <si>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</si>
  <si>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</si>
  <si>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</si>
  <si>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</si>
  <si>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</si>
  <si>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</si>
  <si>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</si>
  <si>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</si>
  <si>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</si>
  <si>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</si>
  <si>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</si>
  <si>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</si>
  <si>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</si>
  <si>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</si>
  <si>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</si>
  <si>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</si>
  <si>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</si>
  <si>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</si>
  <si>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</si>
  <si>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</si>
  <si>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</si>
  <si>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</si>
  <si>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</si>
  <si>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</si>
  <si>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</si>
  <si>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</si>
  <si>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</si>
  <si>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</si>
  <si>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</si>
  <si>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</si>
  <si>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</si>
  <si>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</si>
  <si>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</si>
  <si>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</si>
  <si>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JKSO : </t>
  </si>
  <si>
    <t>Stavba : REVITALIZÁCIA MLYNSKÉHO NÁHONA V KOŠICIACH</t>
  </si>
  <si>
    <t>Objekt : SO 02 - Ekostabilizácia vodného toku</t>
  </si>
  <si>
    <t>Ceny</t>
  </si>
  <si>
    <t>Košice</t>
  </si>
  <si>
    <t>JKSO :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</si>
  <si>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</si>
  <si>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</si>
  <si>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</si>
  <si>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</si>
  <si>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</si>
  <si>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</si>
  <si>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</si>
  <si>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</si>
  <si>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</si>
  <si>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</si>
  <si>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</si>
  <si>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</si>
  <si>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</si>
  <si>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001</t>
  </si>
  <si>
    <t xml:space="preserve">13120-1102   </t>
  </si>
  <si>
    <t>Hĺbenie jám nezapaž. v horn. tr. 3 nad 100 do 1 000 m3</t>
  </si>
  <si>
    <t>m3</t>
  </si>
  <si>
    <t xml:space="preserve"> E/E1/001           </t>
  </si>
  <si>
    <t>272</t>
  </si>
  <si>
    <t xml:space="preserve">13120-1109   </t>
  </si>
  <si>
    <t>Príplatok za lepivosť v horn. tr. 3</t>
  </si>
  <si>
    <t xml:space="preserve"> E/E1/002           </t>
  </si>
  <si>
    <t>164,50*0,30 =   49,350</t>
  </si>
  <si>
    <t xml:space="preserve">16220-1101   </t>
  </si>
  <si>
    <t>Vodorovné premiestnenie výkopu do 20 m horn. tr. 1-4</t>
  </si>
  <si>
    <t xml:space="preserve"> E/E1/003           </t>
  </si>
  <si>
    <t>122,05*2 =   244,100</t>
  </si>
  <si>
    <t xml:space="preserve">17120-1201   </t>
  </si>
  <si>
    <t>Uloženie sypaniny na skládku</t>
  </si>
  <si>
    <t xml:space="preserve"> E/E1/004           </t>
  </si>
  <si>
    <t xml:space="preserve">17410-1101   </t>
  </si>
  <si>
    <t>Zásyp zhutnený jám, rýh, šachiet alebo okolo objektu</t>
  </si>
  <si>
    <t xml:space="preserve"> E/E1/005           </t>
  </si>
  <si>
    <t xml:space="preserve">16710-1102   </t>
  </si>
  <si>
    <t>Nakladanie výkopku nad 100 m3 v horn. tr. 1-4</t>
  </si>
  <si>
    <t xml:space="preserve"> E/E1/006           </t>
  </si>
  <si>
    <t xml:space="preserve">16270-1105   </t>
  </si>
  <si>
    <t>Vodorovné premiestnenie výkopu do 10000 m horn. tr. 1-4</t>
  </si>
  <si>
    <t xml:space="preserve"> E/E1/007           </t>
  </si>
  <si>
    <t>164,50-122,05 =   42,450</t>
  </si>
  <si>
    <t>1 - ZEMNE PRÁCE spolu:</t>
  </si>
  <si>
    <t>3 - ZVISLÉ A KOMPLETNÉ KONŠTRUKCIE</t>
  </si>
  <si>
    <t>321</t>
  </si>
  <si>
    <t xml:space="preserve">32931-1125   </t>
  </si>
  <si>
    <t>Konštrukcie ostatných vodných stavieb z betónu prostého mrazuvzdorného C25/30 XF3</t>
  </si>
  <si>
    <t xml:space="preserve"> E/E3/001           </t>
  </si>
  <si>
    <t>"betónová doska hr. 15 cm"       104,78*0,15 =   15,717</t>
  </si>
  <si>
    <t xml:space="preserve">32932-1126   </t>
  </si>
  <si>
    <t>Konštrukcie ostatných vodných stavieb zo železobetónu mrazuvzdorného C30/37 XF3</t>
  </si>
  <si>
    <t xml:space="preserve"> E/E3/002           </t>
  </si>
  <si>
    <t>"betónová stena"              40,79 =   40,790</t>
  </si>
  <si>
    <t>"betónové schody"            2,21 =   2,210</t>
  </si>
  <si>
    <t xml:space="preserve">32935-1010   </t>
  </si>
  <si>
    <t>Debnenie ostatných konštrukcií rovinné, zhotovenie</t>
  </si>
  <si>
    <t>m2</t>
  </si>
  <si>
    <t xml:space="preserve"> E/E3/003           </t>
  </si>
  <si>
    <t xml:space="preserve">32935-2010   </t>
  </si>
  <si>
    <t>Debnenie ostatných konštrukcií rovinné, odstránenie</t>
  </si>
  <si>
    <t xml:space="preserve"> E/E3/004           </t>
  </si>
  <si>
    <t xml:space="preserve">32931-1111   </t>
  </si>
  <si>
    <t>Konštrukcie ostatných vodných stavieb z betónu prostého vodostavebného V4 T0 C12/15</t>
  </si>
  <si>
    <t xml:space="preserve"> E/E3/005           </t>
  </si>
  <si>
    <t>"betón podkladový"              6,97 =   6,970</t>
  </si>
  <si>
    <t xml:space="preserve">32936-6111   </t>
  </si>
  <si>
    <t>Výstuž ostatných konštrukcií vodných stavieb 10 505 do 12 mm</t>
  </si>
  <si>
    <t>t</t>
  </si>
  <si>
    <t xml:space="preserve"> E/E3/006           </t>
  </si>
  <si>
    <t>0,0842+0,16995 =   0,254</t>
  </si>
  <si>
    <t xml:space="preserve">31691-1111   </t>
  </si>
  <si>
    <t>Osadenie kamenných krycích dosák hr. do 18 cm</t>
  </si>
  <si>
    <t xml:space="preserve"> E/E3/007           </t>
  </si>
  <si>
    <t>(0,80*0,80)*10 =   6,400</t>
  </si>
  <si>
    <t>MAT</t>
  </si>
  <si>
    <t xml:space="preserve">583 3D02480  </t>
  </si>
  <si>
    <t>Kamenné - žulové dosky 50/80/5 cm</t>
  </si>
  <si>
    <t xml:space="preserve"> E/E3/008           </t>
  </si>
  <si>
    <t xml:space="preserve">32921-3345   </t>
  </si>
  <si>
    <t>Murivo ostat. konštr. vodných stavieb nadzákladové z lomového kameňa obkladové s vyškárovaním</t>
  </si>
  <si>
    <t xml:space="preserve"> E/E3/009           </t>
  </si>
  <si>
    <t>015</t>
  </si>
  <si>
    <t xml:space="preserve">34817-1211   </t>
  </si>
  <si>
    <t>Osadenie zábradlia oceľového do 100 kg/m</t>
  </si>
  <si>
    <t>m</t>
  </si>
  <si>
    <t xml:space="preserve"> E/E3/010           </t>
  </si>
  <si>
    <t>3 - ZVISLÉ A KOMPLETNÉ KONŠTRUKCIE spolu:</t>
  </si>
  <si>
    <t>4 - VODOROVNÉ KONŠTRUKCIE</t>
  </si>
  <si>
    <t xml:space="preserve">45157-1111   </t>
  </si>
  <si>
    <t>Lôžko pod dlažbu zo štrkopiesku hr.do 100 mm</t>
  </si>
  <si>
    <t xml:space="preserve"> E/E4/001           </t>
  </si>
  <si>
    <t>4 - VODOROVNÉ KONŠTRUKCIE spolu:</t>
  </si>
  <si>
    <t>8 - RÚROVÉ VEDENIA</t>
  </si>
  <si>
    <t>271</t>
  </si>
  <si>
    <t xml:space="preserve">89139-2121   </t>
  </si>
  <si>
    <t>Montáž kanalizačných posúvačov alebo stavidiel DN 400</t>
  </si>
  <si>
    <t>kus</t>
  </si>
  <si>
    <t xml:space="preserve"> E/E8/001           </t>
  </si>
  <si>
    <t xml:space="preserve">422 260030   </t>
  </si>
  <si>
    <t>Posúvač S60-005-601 DN 400</t>
  </si>
  <si>
    <t xml:space="preserve"> E/E8/002           </t>
  </si>
  <si>
    <t>8 - RÚROVÉ VEDENIA spolu:</t>
  </si>
  <si>
    <t>9 - OSTATNÉ KONŠTRUKCIE A PRÁCE</t>
  </si>
  <si>
    <t xml:space="preserve">93199-6112   </t>
  </si>
  <si>
    <t>Úprava dilatačnej škáry gumovým pásom profilovým hr. pásu nad 7 do 9 mm</t>
  </si>
  <si>
    <t xml:space="preserve"> E/E9/001           </t>
  </si>
  <si>
    <t>5,50*0,32 =   1,760</t>
  </si>
  <si>
    <t>011</t>
  </si>
  <si>
    <t xml:space="preserve">95394-3125   </t>
  </si>
  <si>
    <t>Osadenie ostat. výrobkov do 120 kg do betónu bez dodávky</t>
  </si>
  <si>
    <t xml:space="preserve"> E/E9/002           </t>
  </si>
  <si>
    <t>"U-profil - 100 mm"          1 =   1,000</t>
  </si>
  <si>
    <t>211</t>
  </si>
  <si>
    <t xml:space="preserve">96607-5141   </t>
  </si>
  <si>
    <t>Odstránenie rôznych konštrukcií na mostoch, kovové zábradlie vcelku</t>
  </si>
  <si>
    <t xml:space="preserve"> E/E9/003           </t>
  </si>
  <si>
    <t xml:space="preserve">96011-1221   </t>
  </si>
  <si>
    <t>Búranie konštrukcií vodných stavieb z prefabrikovaných dielcov</t>
  </si>
  <si>
    <t xml:space="preserve"> E/E9/004           </t>
  </si>
  <si>
    <t>"cestné panely"          283,875*0,15 =   42,581</t>
  </si>
  <si>
    <t xml:space="preserve">97908-2318   </t>
  </si>
  <si>
    <t>Vodorovná doprava sute a vybúraných hmôt po suchu nad 5000 do 6000 m</t>
  </si>
  <si>
    <t xml:space="preserve"> E/E9/005           </t>
  </si>
  <si>
    <t xml:space="preserve">97908-2319   </t>
  </si>
  <si>
    <t>Príplatok za ďalších 1000 m presunu po suchu</t>
  </si>
  <si>
    <t xml:space="preserve"> E/E9/006           </t>
  </si>
  <si>
    <t>97,936*4 =   391,744</t>
  </si>
  <si>
    <t>013</t>
  </si>
  <si>
    <t xml:space="preserve">97913-1409   </t>
  </si>
  <si>
    <t>Poplatok za ulož.a znešk.staveb.sute na vymedzených skládkach "O"-ostatný odpad</t>
  </si>
  <si>
    <t xml:space="preserve"> E/E9/007           </t>
  </si>
  <si>
    <t xml:space="preserve">97913-1415   </t>
  </si>
  <si>
    <t>Poplatok za uloženie vykopanej zeminy</t>
  </si>
  <si>
    <t xml:space="preserve"> E/E9/008           </t>
  </si>
  <si>
    <t>"prebytok"           42,45 =   42,450</t>
  </si>
  <si>
    <t>9 - OSTATNÉ KONŠTRUKCIE A PRÁCE spolu:</t>
  </si>
  <si>
    <t>99 - Vnútrostaveniskový presun hmôt</t>
  </si>
  <si>
    <t xml:space="preserve">99833-2011   </t>
  </si>
  <si>
    <t>Presun hmôt pre úpravy vodných tokov, kanálov a hrádzi</t>
  </si>
  <si>
    <t xml:space="preserve"> E/E99/001          </t>
  </si>
  <si>
    <t>99 - Vnútrostaveniskový presun hmôt spolu:</t>
  </si>
  <si>
    <t>PRÁCE A DODÁVKY HSV spolu:</t>
  </si>
  <si>
    <t>PRÁCE A DODÁVKY PSV</t>
  </si>
  <si>
    <t>767 - Konštrukcie doplnk. kovové stavebné</t>
  </si>
  <si>
    <t>767</t>
  </si>
  <si>
    <t xml:space="preserve">76799-5104   </t>
  </si>
  <si>
    <t>Montáž atypických stavebných doplnk. konštrukcií do 50 kg</t>
  </si>
  <si>
    <t>kg</t>
  </si>
  <si>
    <t xml:space="preserve"> I/I767/001         </t>
  </si>
  <si>
    <t>I</t>
  </si>
  <si>
    <t>45,58+0,261 =   45,841</t>
  </si>
  <si>
    <t xml:space="preserve">553 000020   </t>
  </si>
  <si>
    <t>Oceľové konštrukcie - predbežná cena</t>
  </si>
  <si>
    <t xml:space="preserve"> I/I767/002         </t>
  </si>
  <si>
    <t xml:space="preserve">76759-0120p  </t>
  </si>
  <si>
    <t>Montáž podlahových konštrukcií roštov skrutkovaním</t>
  </si>
  <si>
    <t xml:space="preserve"> I/I767/003         </t>
  </si>
  <si>
    <t>(0,70*1,40)*2 =   1,960</t>
  </si>
  <si>
    <t xml:space="preserve">541 1B82160  </t>
  </si>
  <si>
    <t>Pororošt 70/140 cm</t>
  </si>
  <si>
    <t xml:space="preserve"> I/I767/004         </t>
  </si>
  <si>
    <t xml:space="preserve">99876-7101   </t>
  </si>
  <si>
    <t>Presun hmôt pre kovové stav. doplnk. konštr. v objektoch výšky do 6 m</t>
  </si>
  <si>
    <t xml:space="preserve"> I/I767/005         </t>
  </si>
  <si>
    <t>767 - Konštrukcie doplnk. kovové stavebné spolu:</t>
  </si>
  <si>
    <t>783 - Nátery</t>
  </si>
  <si>
    <t>783</t>
  </si>
  <si>
    <t xml:space="preserve">78322-5600   </t>
  </si>
  <si>
    <t>Nátery kov. stav. doplnk. konštr. syntet. 2x email</t>
  </si>
  <si>
    <t xml:space="preserve"> I/I783/001         </t>
  </si>
  <si>
    <t>0,046*32,0 =   1,472</t>
  </si>
  <si>
    <t xml:space="preserve">78322-6100   </t>
  </si>
  <si>
    <t>Nátery kov. stav. doplnk. konštr. syntet. základné</t>
  </si>
  <si>
    <t xml:space="preserve"> I/I783/002         </t>
  </si>
  <si>
    <t>783 - Nátery spolu:</t>
  </si>
  <si>
    <t>PRÁCE A DODÁVKY PSV spolu:</t>
  </si>
  <si>
    <t>Rozpočet celkom :</t>
  </si>
  <si>
    <t xml:space="preserve">Dátum: </t>
  </si>
  <si>
    <t xml:space="preserve">Spracoval:             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</si>
</sst>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center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left" vertical="center"/>
      <protection/>
    </xf>
    <xf numFmtId="10" fontId="4" fillId="0" borderId="44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43" xfId="7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right" vertical="center"/>
      <protection/>
    </xf>
    <xf numFmtId="0" fontId="4" fillId="0" borderId="4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right" vertical="center"/>
      <protection/>
    </xf>
    <xf numFmtId="0" fontId="4" fillId="0" borderId="50" xfId="7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51" xfId="71" applyNumberFormat="1" applyFont="1" applyBorder="1" applyAlignment="1">
      <alignment horizontal="right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47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6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182" fontId="4" fillId="0" borderId="58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right" vertical="center"/>
      <protection/>
    </xf>
    <xf numFmtId="0" fontId="4" fillId="0" borderId="59" xfId="71" applyNumberFormat="1" applyFont="1" applyBorder="1" applyAlignment="1">
      <alignment horizontal="left" vertical="center"/>
      <protection/>
    </xf>
    <xf numFmtId="10" fontId="4" fillId="0" borderId="25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60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3" fontId="4" fillId="0" borderId="66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6" xfId="71" applyNumberFormat="1" applyFont="1" applyBorder="1" applyAlignment="1">
      <alignment horizontal="right" vertical="center"/>
      <protection/>
    </xf>
    <xf numFmtId="3" fontId="4" fillId="0" borderId="2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7" xfId="0" applyNumberFormat="1" applyFont="1" applyBorder="1" applyAlignment="1" applyProtection="1">
      <alignment horizontal="center"/>
      <protection/>
    </xf>
    <xf numFmtId="0" fontId="4" fillId="0" borderId="68" xfId="0" applyNumberFormat="1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Continuous"/>
      <protection/>
    </xf>
    <xf numFmtId="0" fontId="4" fillId="0" borderId="71" xfId="0" applyFont="1" applyBorder="1" applyAlignment="1" applyProtection="1">
      <alignment horizontal="centerContinuous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1" applyNumberFormat="1" applyFont="1" applyBorder="1" applyAlignment="1">
      <alignment horizontal="right" vertical="center"/>
      <protection/>
    </xf>
    <xf numFmtId="4" fontId="4" fillId="0" borderId="75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42" xfId="71" applyNumberFormat="1" applyFont="1" applyBorder="1" applyAlignment="1">
      <alignment horizontal="right" vertical="center"/>
      <protection/>
    </xf>
    <xf numFmtId="4" fontId="4" fillId="0" borderId="45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right" vertical="top" wrapText="1"/>
      <protection/>
    </xf>
    <xf numFmtId="49" fontId="26" fillId="0" borderId="0" xfId="70" applyNumberFormat="1" applyFont="1">
      <alignment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22">
      <selection activeCell="E22" sqref="E22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/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96</v>
      </c>
      <c r="D2" s="11"/>
      <c r="E2" s="11"/>
      <c r="F2" s="11"/>
      <c r="G2" s="12" t="s">
        <v>10</v>
      </c>
      <c r="H2" s="11" t="s">
        <v>99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97</v>
      </c>
      <c r="D3" s="15"/>
      <c r="E3" s="15"/>
      <c r="F3" s="15"/>
      <c r="G3" s="16" t="s">
        <v>100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/>
      <c r="I5" s="23" t="s">
        <v>23</v>
      </c>
      <c r="J5" s="25"/>
      <c r="Z5" s="107" t="s">
        <v>24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10" ht="18" customHeight="1" thickTop="1">
      <c r="B6" s="10"/>
      <c r="C6" s="11" t="s">
        <v>2</v>
      </c>
      <c r="D6" s="11"/>
      <c r="E6" s="11"/>
      <c r="F6" s="11"/>
      <c r="G6" s="11" t="s">
        <v>25</v>
      </c>
      <c r="H6" s="11"/>
      <c r="I6" s="11"/>
      <c r="J6" s="13"/>
    </row>
    <row r="7" spans="2:10" ht="18" customHeight="1">
      <c r="B7" s="26"/>
      <c r="C7" s="27"/>
      <c r="D7" s="28"/>
      <c r="E7" s="28"/>
      <c r="F7" s="28"/>
      <c r="G7" s="28" t="s">
        <v>26</v>
      </c>
      <c r="H7" s="28"/>
      <c r="I7" s="28"/>
      <c r="J7" s="29"/>
    </row>
    <row r="8" spans="2:1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26</v>
      </c>
      <c r="H9" s="19"/>
      <c r="I9" s="19"/>
      <c r="J9" s="21"/>
    </row>
    <row r="10" spans="2:10" ht="18" customHeight="1">
      <c r="B10" s="14"/>
      <c r="C10" s="15" t="s">
        <v>27</v>
      </c>
      <c r="D10" s="15"/>
      <c r="E10" s="15"/>
      <c r="F10" s="15"/>
      <c r="G10" s="15" t="s">
        <v>25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26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1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10" ht="18" customHeight="1" thickTop="1">
      <c r="B15" s="72" t="s">
        <v>28</v>
      </c>
      <c r="C15" s="34" t="s">
        <v>29</v>
      </c>
      <c r="D15" s="35" t="s">
        <v>30</v>
      </c>
      <c r="E15" s="35" t="s">
        <v>31</v>
      </c>
      <c r="F15" s="36" t="s">
        <v>32</v>
      </c>
      <c r="G15" s="72" t="s">
        <v>33</v>
      </c>
      <c r="H15" s="37" t="s">
        <v>34</v>
      </c>
      <c r="I15" s="38"/>
      <c r="J15" s="39"/>
    </row>
    <row r="16" spans="2:10" ht="18" customHeight="1">
      <c r="B16" s="40">
        <v>1</v>
      </c>
      <c r="C16" s="41" t="s">
        <v>35</v>
      </c>
      <c r="D16" s="121"/>
      <c r="E16" s="121"/>
      <c r="F16" s="122"/>
      <c r="G16" s="40">
        <v>6</v>
      </c>
      <c r="H16" s="42" t="s">
        <v>101</v>
      </c>
      <c r="I16" s="77"/>
      <c r="J16" s="122">
        <v>0</v>
      </c>
    </row>
    <row r="17" spans="2:10" ht="18" customHeight="1">
      <c r="B17" s="43">
        <v>2</v>
      </c>
      <c r="C17" s="44" t="s">
        <v>36</v>
      </c>
      <c r="D17" s="123"/>
      <c r="E17" s="123"/>
      <c r="F17" s="122"/>
      <c r="G17" s="43">
        <v>7</v>
      </c>
      <c r="H17" s="45" t="s">
        <v>102</v>
      </c>
      <c r="I17" s="15"/>
      <c r="J17" s="124">
        <v>0</v>
      </c>
    </row>
    <row r="18" spans="2:10" ht="18" customHeight="1">
      <c r="B18" s="43">
        <v>3</v>
      </c>
      <c r="C18" s="44" t="s">
        <v>37</v>
      </c>
      <c r="D18" s="123"/>
      <c r="E18" s="123"/>
      <c r="F18" s="122"/>
      <c r="G18" s="43">
        <v>8</v>
      </c>
      <c r="H18" s="45" t="s">
        <v>103</v>
      </c>
      <c r="I18" s="15"/>
      <c r="J18" s="124">
        <v>0</v>
      </c>
    </row>
    <row r="19" spans="2:10" ht="18" customHeight="1" thickBot="1">
      <c r="B19" s="43">
        <v>4</v>
      </c>
      <c r="C19" s="44" t="s">
        <v>38</v>
      </c>
      <c r="D19" s="123"/>
      <c r="E19" s="123"/>
      <c r="F19" s="125"/>
      <c r="G19" s="43">
        <v>9</v>
      </c>
      <c r="H19" s="45" t="s">
        <v>3</v>
      </c>
      <c r="I19" s="15"/>
      <c r="J19" s="124">
        <v>0</v>
      </c>
    </row>
    <row r="20" spans="2:10" ht="18" customHeight="1" thickBot="1">
      <c r="B20" s="46">
        <v>5</v>
      </c>
      <c r="C20" s="47" t="s">
        <v>39</v>
      </c>
      <c r="D20" s="126"/>
      <c r="E20" s="127"/>
      <c r="F20" s="128"/>
      <c r="G20" s="48">
        <v>10</v>
      </c>
      <c r="I20" s="76" t="s">
        <v>40</v>
      </c>
      <c r="J20" s="128">
        <f>SUM(J16:J19)</f>
        <v>0</v>
      </c>
    </row>
    <row r="21" spans="2:10" ht="18" customHeight="1" thickTop="1">
      <c r="B21" s="72" t="s">
        <v>41</v>
      </c>
      <c r="C21" s="71"/>
      <c r="D21" s="38" t="s">
        <v>42</v>
      </c>
      <c r="E21" s="38"/>
      <c r="F21" s="39"/>
      <c r="G21" s="72" t="s">
        <v>43</v>
      </c>
      <c r="H21" s="37" t="s">
        <v>44</v>
      </c>
      <c r="I21" s="38"/>
      <c r="J21" s="39"/>
    </row>
    <row r="22" spans="2:10" ht="18" customHeight="1">
      <c r="B22" s="40">
        <v>11</v>
      </c>
      <c r="C22" s="42" t="s">
        <v>104</v>
      </c>
      <c r="D22" s="78" t="s">
        <v>3</v>
      </c>
      <c r="E22" s="80">
        <v>0.036000000000000004</v>
      </c>
      <c r="F22" s="122"/>
      <c r="G22" s="43">
        <v>16</v>
      </c>
      <c r="H22" s="45" t="s">
        <v>45</v>
      </c>
      <c r="I22" s="49"/>
      <c r="J22" s="124">
        <v>0</v>
      </c>
    </row>
    <row r="23" spans="2:10" ht="18" customHeight="1">
      <c r="B23" s="43">
        <v>12</v>
      </c>
      <c r="C23" s="45" t="s">
        <v>105</v>
      </c>
      <c r="D23" s="79"/>
      <c r="E23" s="50">
        <v>0</v>
      </c>
      <c r="F23" s="124">
        <v>0</v>
      </c>
      <c r="G23" s="43">
        <v>17</v>
      </c>
      <c r="H23" s="45" t="s">
        <v>107</v>
      </c>
      <c r="I23" s="49"/>
      <c r="J23" s="124">
        <v>0</v>
      </c>
    </row>
    <row r="24" spans="2:10" ht="18" customHeight="1">
      <c r="B24" s="43">
        <v>13</v>
      </c>
      <c r="C24" s="45" t="s">
        <v>106</v>
      </c>
      <c r="D24" s="79"/>
      <c r="E24" s="50">
        <v>0</v>
      </c>
      <c r="F24" s="124">
        <v>0</v>
      </c>
      <c r="G24" s="43">
        <v>18</v>
      </c>
      <c r="H24" s="45" t="s">
        <v>108</v>
      </c>
      <c r="I24" s="49"/>
      <c r="J24" s="124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4">
        <v>0</v>
      </c>
      <c r="G25" s="43">
        <v>19</v>
      </c>
      <c r="H25" s="45" t="s">
        <v>3</v>
      </c>
      <c r="I25" s="49"/>
      <c r="J25" s="124">
        <v>0</v>
      </c>
    </row>
    <row r="26" spans="2:10" ht="18" customHeight="1" thickBot="1">
      <c r="B26" s="46">
        <v>15</v>
      </c>
      <c r="C26" s="51"/>
      <c r="D26" s="52"/>
      <c r="E26" s="52" t="s">
        <v>46</v>
      </c>
      <c r="F26" s="128">
        <f>SUM(F22:F25)</f>
        <v>0</v>
      </c>
      <c r="G26" s="46">
        <v>20</v>
      </c>
      <c r="H26" s="51"/>
      <c r="I26" s="52" t="s">
        <v>47</v>
      </c>
      <c r="J26" s="128">
        <f>SUM(J22:J25)</f>
        <v>0</v>
      </c>
    </row>
    <row r="27" spans="2:10" ht="18" customHeight="1" thickTop="1">
      <c r="B27" s="53"/>
      <c r="C27" s="54" t="s">
        <v>48</v>
      </c>
      <c r="D27" s="55"/>
      <c r="E27" s="56" t="s">
        <v>49</v>
      </c>
      <c r="F27" s="57"/>
      <c r="G27" s="72" t="s">
        <v>50</v>
      </c>
      <c r="H27" s="37" t="s">
        <v>51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52</v>
      </c>
      <c r="J28" s="122">
        <f>ROUND(F20,2)+J20+F26+J26</f>
        <v>0</v>
      </c>
    </row>
    <row r="29" spans="2:10" ht="18" customHeight="1">
      <c r="B29" s="58"/>
      <c r="C29" s="60" t="s">
        <v>53</v>
      </c>
      <c r="D29" s="60"/>
      <c r="E29" s="63"/>
      <c r="F29" s="57"/>
      <c r="G29" s="43">
        <v>22</v>
      </c>
      <c r="H29" s="45" t="s">
        <v>109</v>
      </c>
      <c r="I29" s="129">
        <f>J28-I30</f>
        <v>0</v>
      </c>
      <c r="J29" s="124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3"/>
      <c r="F30" s="57"/>
      <c r="G30" s="43">
        <v>23</v>
      </c>
      <c r="H30" s="45" t="s">
        <v>110</v>
      </c>
      <c r="I30" s="129">
        <f>SUMIF(Prehlad!O11:O9999,0,Prehlad!J11:J9999)</f>
        <v>0</v>
      </c>
      <c r="J30" s="124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55</v>
      </c>
      <c r="J31" s="128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56</v>
      </c>
      <c r="H32" s="74" t="s">
        <v>111</v>
      </c>
      <c r="I32" s="33"/>
      <c r="J32" s="75">
        <v>0</v>
      </c>
    </row>
    <row r="33" spans="2:10" ht="18" customHeight="1" thickTop="1">
      <c r="B33" s="65"/>
      <c r="C33" s="66"/>
      <c r="D33" s="54" t="s">
        <v>57</v>
      </c>
      <c r="E33" s="66"/>
      <c r="F33" s="66"/>
      <c r="G33" s="66"/>
      <c r="H33" s="66" t="s">
        <v>58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53</v>
      </c>
      <c r="D35" s="60"/>
      <c r="E35" s="60"/>
      <c r="F35" s="59"/>
      <c r="G35" s="60" t="s">
        <v>53</v>
      </c>
      <c r="H35" s="60"/>
      <c r="I35" s="60"/>
      <c r="J35" s="68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8"/>
      <c r="C37" s="60" t="s">
        <v>49</v>
      </c>
      <c r="D37" s="60"/>
      <c r="E37" s="60"/>
      <c r="F37" s="59"/>
      <c r="G37" s="60" t="s">
        <v>49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showGridLines="0" tabSelected="1" zoomScalePageLayoutView="0" workbookViewId="0" topLeftCell="A79">
      <selection activeCell="W37" sqref="W37"/>
    </sheetView>
  </sheetViews>
  <sheetFormatPr defaultColWidth="9.140625" defaultRowHeight="12.75"/>
  <cols>
    <col min="1" max="1" width="6.7109375" style="98" customWidth="1"/>
    <col min="2" max="2" width="3.7109375" style="99" customWidth="1"/>
    <col min="3" max="3" width="13.00390625" style="100" customWidth="1"/>
    <col min="4" max="4" width="35.7109375" style="120" customWidth="1"/>
    <col min="5" max="5" width="10.7109375" style="102" customWidth="1"/>
    <col min="6" max="6" width="5.281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1875" style="104" hidden="1" customWidth="1"/>
    <col min="12" max="12" width="8.28125" style="104" hidden="1" customWidth="1"/>
    <col min="13" max="13" width="9.140625" style="102" hidden="1" customWidth="1"/>
    <col min="14" max="14" width="7.00390625" style="102" hidden="1" customWidth="1"/>
    <col min="15" max="15" width="3.57421875" style="101" customWidth="1"/>
    <col min="16" max="16" width="12.7109375" style="101" hidden="1" customWidth="1"/>
    <col min="17" max="19" width="13.28125" style="102" hidden="1" customWidth="1"/>
    <col min="20" max="20" width="10.57421875" style="105" hidden="1" customWidth="1"/>
    <col min="21" max="21" width="10.28125" style="105" hidden="1" customWidth="1"/>
    <col min="22" max="22" width="5.7109375" style="105" hidden="1" customWidth="1"/>
    <col min="23" max="23" width="9.140625" style="106" customWidth="1"/>
    <col min="24" max="25" width="5.7109375" style="101" customWidth="1"/>
    <col min="26" max="26" width="7.57421875" style="101" customWidth="1"/>
    <col min="27" max="27" width="24.8515625" style="101" customWidth="1"/>
    <col min="28" max="28" width="4.28125" style="101" customWidth="1"/>
    <col min="29" max="29" width="8.28125" style="101" customWidth="1"/>
    <col min="30" max="30" width="8.7109375" style="101" customWidth="1"/>
    <col min="31" max="34" width="9.140625" style="101" customWidth="1"/>
    <col min="35" max="16384" width="9.140625" style="1" customWidth="1"/>
  </cols>
  <sheetData>
    <row r="1" spans="1:34" ht="12.75">
      <c r="A1" s="9" t="s">
        <v>59</v>
      </c>
      <c r="B1" s="1"/>
      <c r="C1" s="1"/>
      <c r="D1" s="1"/>
      <c r="E1" s="9" t="s">
        <v>277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39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 ht="12.75">
      <c r="A2" s="9" t="s">
        <v>60</v>
      </c>
      <c r="B2" s="1"/>
      <c r="C2" s="1"/>
      <c r="D2" s="1"/>
      <c r="E2" s="9" t="s">
        <v>95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67</v>
      </c>
      <c r="AB2" s="108" t="s">
        <v>13</v>
      </c>
      <c r="AC2" s="108"/>
      <c r="AD2" s="109"/>
      <c r="AE2" s="1"/>
      <c r="AF2" s="1"/>
      <c r="AG2" s="1"/>
      <c r="AH2" s="1"/>
    </row>
    <row r="3" spans="1:34" ht="12.75">
      <c r="A3" s="9" t="s">
        <v>61</v>
      </c>
      <c r="B3" s="1"/>
      <c r="C3" s="1"/>
      <c r="D3" s="1"/>
      <c r="E3" s="9" t="s">
        <v>276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68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69</v>
      </c>
      <c r="AB4" s="108" t="s">
        <v>13</v>
      </c>
      <c r="AC4" s="108"/>
      <c r="AD4" s="109"/>
      <c r="AE4" s="1"/>
      <c r="AF4" s="1"/>
      <c r="AG4" s="1"/>
      <c r="AH4" s="1"/>
    </row>
    <row r="5" spans="1:34" ht="12.75">
      <c r="A5" s="9" t="s">
        <v>96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24</v>
      </c>
      <c r="AA5" s="108" t="s">
        <v>68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 ht="12.75">
      <c r="A6" s="9" t="s">
        <v>97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70</v>
      </c>
      <c r="B9" s="112" t="s">
        <v>71</v>
      </c>
      <c r="C9" s="112" t="s">
        <v>72</v>
      </c>
      <c r="D9" s="112" t="s">
        <v>73</v>
      </c>
      <c r="E9" s="112" t="s">
        <v>74</v>
      </c>
      <c r="F9" s="112" t="s">
        <v>75</v>
      </c>
      <c r="G9" s="112" t="s">
        <v>76</v>
      </c>
      <c r="H9" s="112" t="s">
        <v>30</v>
      </c>
      <c r="I9" s="112" t="s">
        <v>62</v>
      </c>
      <c r="J9" s="112" t="s">
        <v>63</v>
      </c>
      <c r="K9" s="113" t="s">
        <v>64</v>
      </c>
      <c r="L9" s="114"/>
      <c r="M9" s="115" t="s">
        <v>65</v>
      </c>
      <c r="N9" s="114"/>
      <c r="O9" s="112" t="s">
        <v>4</v>
      </c>
      <c r="P9" s="110" t="s">
        <v>77</v>
      </c>
      <c r="Q9" s="85" t="s">
        <v>74</v>
      </c>
      <c r="R9" s="85" t="s">
        <v>74</v>
      </c>
      <c r="S9" s="86" t="s">
        <v>74</v>
      </c>
      <c r="T9" s="90" t="s">
        <v>78</v>
      </c>
      <c r="U9" s="90" t="s">
        <v>79</v>
      </c>
      <c r="V9" s="90" t="s">
        <v>80</v>
      </c>
      <c r="W9" s="91"/>
      <c r="X9" s="91"/>
      <c r="Y9" s="91"/>
      <c r="Z9" s="119"/>
      <c r="AA9" s="119"/>
      <c r="AB9" s="1" t="s">
        <v>80</v>
      </c>
      <c r="AC9" s="1"/>
      <c r="AD9" s="1"/>
      <c r="AE9" s="1"/>
      <c r="AF9" s="1"/>
      <c r="AG9" s="1"/>
      <c r="AH9" s="1"/>
    </row>
    <row r="10" spans="1:34" ht="13.5" thickBot="1">
      <c r="A10" s="116" t="s">
        <v>81</v>
      </c>
      <c r="B10" s="116" t="s">
        <v>82</v>
      </c>
      <c r="C10" s="117"/>
      <c r="D10" s="116" t="s">
        <v>83</v>
      </c>
      <c r="E10" s="116" t="s">
        <v>84</v>
      </c>
      <c r="F10" s="116" t="s">
        <v>85</v>
      </c>
      <c r="G10" s="116" t="s">
        <v>86</v>
      </c>
      <c r="H10" s="116" t="s">
        <v>87</v>
      </c>
      <c r="I10" s="116" t="s">
        <v>66</v>
      </c>
      <c r="J10" s="116"/>
      <c r="K10" s="116" t="s">
        <v>76</v>
      </c>
      <c r="L10" s="116" t="s">
        <v>63</v>
      </c>
      <c r="M10" s="118" t="s">
        <v>76</v>
      </c>
      <c r="N10" s="116" t="s">
        <v>63</v>
      </c>
      <c r="O10" s="116" t="s">
        <v>88</v>
      </c>
      <c r="P10" s="111"/>
      <c r="Q10" s="87" t="s">
        <v>89</v>
      </c>
      <c r="R10" s="87" t="s">
        <v>90</v>
      </c>
      <c r="S10" s="88" t="s">
        <v>91</v>
      </c>
      <c r="T10" s="90" t="s">
        <v>92</v>
      </c>
      <c r="U10" s="90" t="s">
        <v>93</v>
      </c>
      <c r="V10" s="90" t="s">
        <v>94</v>
      </c>
      <c r="W10" s="91"/>
      <c r="X10" s="1"/>
      <c r="Y10" s="1"/>
      <c r="Z10" s="119"/>
      <c r="AA10" s="119"/>
      <c r="AB10" s="1" t="s">
        <v>98</v>
      </c>
      <c r="AC10" s="1"/>
      <c r="AD10" s="1"/>
      <c r="AE10" s="1"/>
      <c r="AF10" s="1"/>
      <c r="AG10" s="1"/>
      <c r="AH10" s="1"/>
    </row>
    <row r="11" ht="13.5" thickTop="1"/>
    <row r="12" ht="12.75">
      <c r="D12" s="130" t="s">
        <v>112</v>
      </c>
    </row>
    <row r="13" ht="12.75">
      <c r="D13" s="130" t="s">
        <v>113</v>
      </c>
    </row>
    <row r="14" spans="1:28" ht="12.75">
      <c r="A14" s="98">
        <v>1</v>
      </c>
      <c r="B14" s="99" t="s">
        <v>114</v>
      </c>
      <c r="C14" s="100" t="s">
        <v>115</v>
      </c>
      <c r="D14" s="120" t="s">
        <v>116</v>
      </c>
      <c r="E14" s="102">
        <v>164.5</v>
      </c>
      <c r="F14" s="101" t="s">
        <v>117</v>
      </c>
      <c r="H14" s="103">
        <v>681.03</v>
      </c>
      <c r="O14" s="101">
        <v>20</v>
      </c>
      <c r="P14" s="101" t="s">
        <v>118</v>
      </c>
      <c r="V14" s="105" t="s">
        <v>50</v>
      </c>
      <c r="AB14" s="101">
        <v>1</v>
      </c>
    </row>
    <row r="15" spans="1:28" ht="12.75">
      <c r="A15" s="98">
        <v>2</v>
      </c>
      <c r="B15" s="99" t="s">
        <v>119</v>
      </c>
      <c r="C15" s="100" t="s">
        <v>120</v>
      </c>
      <c r="D15" s="120" t="s">
        <v>121</v>
      </c>
      <c r="E15" s="102">
        <v>49.35</v>
      </c>
      <c r="F15" s="101" t="s">
        <v>117</v>
      </c>
      <c r="H15" s="103">
        <v>38.49</v>
      </c>
      <c r="O15" s="101">
        <v>20</v>
      </c>
      <c r="P15" s="101" t="s">
        <v>122</v>
      </c>
      <c r="V15" s="105" t="s">
        <v>50</v>
      </c>
      <c r="AB15" s="101">
        <v>1</v>
      </c>
    </row>
    <row r="16" spans="4:24" ht="12.75">
      <c r="D16" s="131" t="s">
        <v>123</v>
      </c>
      <c r="E16" s="132"/>
      <c r="F16" s="133"/>
      <c r="G16" s="134"/>
      <c r="H16" s="134"/>
      <c r="I16" s="134"/>
      <c r="J16" s="134"/>
      <c r="K16" s="135"/>
      <c r="L16" s="135"/>
      <c r="M16" s="132"/>
      <c r="N16" s="132"/>
      <c r="O16" s="133"/>
      <c r="P16" s="133"/>
      <c r="Q16" s="132"/>
      <c r="R16" s="132"/>
      <c r="S16" s="132"/>
      <c r="T16" s="136"/>
      <c r="U16" s="136"/>
      <c r="V16" s="136" t="s">
        <v>0</v>
      </c>
      <c r="W16" s="137"/>
      <c r="X16" s="133"/>
    </row>
    <row r="17" spans="1:28" ht="12.75">
      <c r="A17" s="98">
        <v>3</v>
      </c>
      <c r="B17" s="99" t="s">
        <v>119</v>
      </c>
      <c r="C17" s="100" t="s">
        <v>124</v>
      </c>
      <c r="D17" s="120" t="s">
        <v>125</v>
      </c>
      <c r="E17" s="102">
        <v>244.1</v>
      </c>
      <c r="F17" s="101" t="s">
        <v>117</v>
      </c>
      <c r="H17" s="103">
        <v>297.8</v>
      </c>
      <c r="O17" s="101">
        <v>20</v>
      </c>
      <c r="P17" s="101" t="s">
        <v>126</v>
      </c>
      <c r="V17" s="105" t="s">
        <v>50</v>
      </c>
      <c r="AB17" s="101">
        <v>1</v>
      </c>
    </row>
    <row r="18" spans="4:24" ht="12.75">
      <c r="D18" s="131" t="s">
        <v>127</v>
      </c>
      <c r="E18" s="132"/>
      <c r="F18" s="133"/>
      <c r="G18" s="134"/>
      <c r="H18" s="134"/>
      <c r="I18" s="134"/>
      <c r="J18" s="134"/>
      <c r="K18" s="135"/>
      <c r="L18" s="135"/>
      <c r="M18" s="132"/>
      <c r="N18" s="132"/>
      <c r="O18" s="133"/>
      <c r="P18" s="133"/>
      <c r="Q18" s="132"/>
      <c r="R18" s="132"/>
      <c r="S18" s="132"/>
      <c r="T18" s="136"/>
      <c r="U18" s="136"/>
      <c r="V18" s="136" t="s">
        <v>0</v>
      </c>
      <c r="W18" s="137"/>
      <c r="X18" s="133"/>
    </row>
    <row r="19" spans="1:28" ht="12.75">
      <c r="A19" s="98">
        <v>4</v>
      </c>
      <c r="B19" s="99" t="s">
        <v>119</v>
      </c>
      <c r="C19" s="100" t="s">
        <v>128</v>
      </c>
      <c r="D19" s="120" t="s">
        <v>129</v>
      </c>
      <c r="E19" s="102">
        <v>164.5</v>
      </c>
      <c r="F19" s="101" t="s">
        <v>117</v>
      </c>
      <c r="H19" s="103">
        <v>118.44</v>
      </c>
      <c r="O19" s="101">
        <v>20</v>
      </c>
      <c r="P19" s="101" t="s">
        <v>130</v>
      </c>
      <c r="V19" s="105" t="s">
        <v>50</v>
      </c>
      <c r="AB19" s="101">
        <v>1</v>
      </c>
    </row>
    <row r="20" spans="1:28" ht="12.75">
      <c r="A20" s="98">
        <v>5</v>
      </c>
      <c r="B20" s="99" t="s">
        <v>119</v>
      </c>
      <c r="C20" s="100" t="s">
        <v>131</v>
      </c>
      <c r="D20" s="120" t="s">
        <v>132</v>
      </c>
      <c r="E20" s="102">
        <v>122.05</v>
      </c>
      <c r="F20" s="101" t="s">
        <v>117</v>
      </c>
      <c r="H20" s="103">
        <v>411.31</v>
      </c>
      <c r="O20" s="101">
        <v>20</v>
      </c>
      <c r="P20" s="101" t="s">
        <v>133</v>
      </c>
      <c r="V20" s="105" t="s">
        <v>50</v>
      </c>
      <c r="AB20" s="101">
        <v>1</v>
      </c>
    </row>
    <row r="21" spans="1:28" ht="12.75">
      <c r="A21" s="98">
        <v>6</v>
      </c>
      <c r="B21" s="99" t="s">
        <v>119</v>
      </c>
      <c r="C21" s="100" t="s">
        <v>134</v>
      </c>
      <c r="D21" s="120" t="s">
        <v>135</v>
      </c>
      <c r="E21" s="102">
        <v>164.5</v>
      </c>
      <c r="F21" s="101" t="s">
        <v>117</v>
      </c>
      <c r="H21" s="103">
        <v>370.13</v>
      </c>
      <c r="O21" s="101">
        <v>20</v>
      </c>
      <c r="P21" s="101" t="s">
        <v>136</v>
      </c>
      <c r="V21" s="105" t="s">
        <v>50</v>
      </c>
      <c r="AB21" s="101">
        <v>1</v>
      </c>
    </row>
    <row r="22" spans="1:28" ht="25.5">
      <c r="A22" s="98">
        <v>7</v>
      </c>
      <c r="B22" s="99" t="s">
        <v>119</v>
      </c>
      <c r="C22" s="100" t="s">
        <v>137</v>
      </c>
      <c r="D22" s="120" t="s">
        <v>138</v>
      </c>
      <c r="E22" s="102">
        <v>42.45</v>
      </c>
      <c r="F22" s="101" t="s">
        <v>117</v>
      </c>
      <c r="H22" s="103">
        <v>310.31</v>
      </c>
      <c r="O22" s="101">
        <v>20</v>
      </c>
      <c r="P22" s="101" t="s">
        <v>139</v>
      </c>
      <c r="V22" s="105" t="s">
        <v>50</v>
      </c>
      <c r="AB22" s="101">
        <v>1</v>
      </c>
    </row>
    <row r="23" spans="4:24" ht="12.75">
      <c r="D23" s="131" t="s">
        <v>140</v>
      </c>
      <c r="E23" s="132"/>
      <c r="F23" s="133"/>
      <c r="G23" s="134"/>
      <c r="H23" s="134"/>
      <c r="I23" s="134"/>
      <c r="J23" s="134"/>
      <c r="K23" s="135"/>
      <c r="L23" s="135"/>
      <c r="M23" s="132"/>
      <c r="N23" s="132"/>
      <c r="O23" s="133"/>
      <c r="P23" s="133"/>
      <c r="Q23" s="132"/>
      <c r="R23" s="132"/>
      <c r="S23" s="132"/>
      <c r="T23" s="136"/>
      <c r="U23" s="136"/>
      <c r="V23" s="136" t="s">
        <v>0</v>
      </c>
      <c r="W23" s="137"/>
      <c r="X23" s="133"/>
    </row>
    <row r="24" spans="4:8" ht="12.75">
      <c r="D24" s="138" t="s">
        <v>141</v>
      </c>
      <c r="E24" s="103"/>
      <c r="H24" s="103">
        <v>2227.51</v>
      </c>
    </row>
    <row r="25" ht="12.75">
      <c r="D25" s="130" t="s">
        <v>142</v>
      </c>
    </row>
    <row r="26" spans="1:28" ht="25.5">
      <c r="A26" s="98">
        <v>8</v>
      </c>
      <c r="B26" s="99" t="s">
        <v>143</v>
      </c>
      <c r="C26" s="100" t="s">
        <v>144</v>
      </c>
      <c r="D26" s="120" t="s">
        <v>145</v>
      </c>
      <c r="E26" s="102">
        <v>15.717</v>
      </c>
      <c r="F26" s="101" t="s">
        <v>117</v>
      </c>
      <c r="K26" s="104">
        <v>2.75862</v>
      </c>
      <c r="L26" s="104">
        <v>43.35723054</v>
      </c>
      <c r="O26" s="101">
        <v>20</v>
      </c>
      <c r="P26" s="101" t="s">
        <v>146</v>
      </c>
      <c r="V26" s="105" t="s">
        <v>50</v>
      </c>
      <c r="AB26" s="101">
        <v>1</v>
      </c>
    </row>
    <row r="27" spans="4:24" ht="12.75">
      <c r="D27" s="131" t="s">
        <v>147</v>
      </c>
      <c r="E27" s="132"/>
      <c r="F27" s="133"/>
      <c r="G27" s="134"/>
      <c r="H27" s="134"/>
      <c r="I27" s="134"/>
      <c r="J27" s="134"/>
      <c r="K27" s="135"/>
      <c r="L27" s="135"/>
      <c r="M27" s="132"/>
      <c r="N27" s="132"/>
      <c r="O27" s="133"/>
      <c r="P27" s="133"/>
      <c r="Q27" s="132"/>
      <c r="R27" s="132"/>
      <c r="S27" s="132"/>
      <c r="T27" s="136"/>
      <c r="U27" s="136"/>
      <c r="V27" s="136" t="s">
        <v>0</v>
      </c>
      <c r="W27" s="137"/>
      <c r="X27" s="133"/>
    </row>
    <row r="28" spans="1:28" ht="25.5">
      <c r="A28" s="98">
        <v>9</v>
      </c>
      <c r="B28" s="99" t="s">
        <v>143</v>
      </c>
      <c r="C28" s="100" t="s">
        <v>148</v>
      </c>
      <c r="D28" s="120" t="s">
        <v>149</v>
      </c>
      <c r="E28" s="102">
        <v>43</v>
      </c>
      <c r="F28" s="101" t="s">
        <v>117</v>
      </c>
      <c r="K28" s="104">
        <v>2.92619</v>
      </c>
      <c r="L28" s="104">
        <v>125.82617</v>
      </c>
      <c r="O28" s="101">
        <v>20</v>
      </c>
      <c r="P28" s="101" t="s">
        <v>150</v>
      </c>
      <c r="V28" s="105" t="s">
        <v>50</v>
      </c>
      <c r="AB28" s="101">
        <v>1</v>
      </c>
    </row>
    <row r="29" spans="4:24" ht="12.75">
      <c r="D29" s="131" t="s">
        <v>151</v>
      </c>
      <c r="E29" s="132"/>
      <c r="F29" s="133"/>
      <c r="G29" s="134"/>
      <c r="H29" s="134"/>
      <c r="I29" s="134"/>
      <c r="J29" s="134"/>
      <c r="K29" s="135"/>
      <c r="L29" s="135"/>
      <c r="M29" s="132"/>
      <c r="N29" s="132"/>
      <c r="O29" s="133"/>
      <c r="P29" s="133"/>
      <c r="Q29" s="132"/>
      <c r="R29" s="132"/>
      <c r="S29" s="132"/>
      <c r="T29" s="136"/>
      <c r="U29" s="136"/>
      <c r="V29" s="136" t="s">
        <v>0</v>
      </c>
      <c r="W29" s="137"/>
      <c r="X29" s="133"/>
    </row>
    <row r="30" spans="4:24" ht="12.75">
      <c r="D30" s="131" t="s">
        <v>152</v>
      </c>
      <c r="E30" s="132"/>
      <c r="F30" s="133"/>
      <c r="G30" s="134"/>
      <c r="H30" s="134"/>
      <c r="I30" s="134"/>
      <c r="J30" s="134"/>
      <c r="K30" s="135"/>
      <c r="L30" s="135"/>
      <c r="M30" s="132"/>
      <c r="N30" s="132"/>
      <c r="O30" s="133"/>
      <c r="P30" s="133"/>
      <c r="Q30" s="132"/>
      <c r="R30" s="132"/>
      <c r="S30" s="132"/>
      <c r="T30" s="136"/>
      <c r="U30" s="136"/>
      <c r="V30" s="136" t="s">
        <v>0</v>
      </c>
      <c r="W30" s="137"/>
      <c r="X30" s="133"/>
    </row>
    <row r="31" spans="1:28" ht="12.75">
      <c r="A31" s="98">
        <v>10</v>
      </c>
      <c r="B31" s="99" t="s">
        <v>143</v>
      </c>
      <c r="C31" s="100" t="s">
        <v>153</v>
      </c>
      <c r="D31" s="120" t="s">
        <v>154</v>
      </c>
      <c r="E31" s="102">
        <v>93.444</v>
      </c>
      <c r="F31" s="101" t="s">
        <v>155</v>
      </c>
      <c r="K31" s="104">
        <v>0.01194</v>
      </c>
      <c r="L31" s="104">
        <v>1.11572136</v>
      </c>
      <c r="O31" s="101">
        <v>20</v>
      </c>
      <c r="P31" s="101" t="s">
        <v>156</v>
      </c>
      <c r="V31" s="105" t="s">
        <v>50</v>
      </c>
      <c r="AB31" s="101">
        <v>1</v>
      </c>
    </row>
    <row r="32" spans="1:28" ht="12.75">
      <c r="A32" s="98">
        <v>11</v>
      </c>
      <c r="B32" s="99" t="s">
        <v>143</v>
      </c>
      <c r="C32" s="100" t="s">
        <v>157</v>
      </c>
      <c r="D32" s="120" t="s">
        <v>158</v>
      </c>
      <c r="E32" s="102">
        <v>93.444</v>
      </c>
      <c r="F32" s="101" t="s">
        <v>155</v>
      </c>
      <c r="K32" s="104">
        <v>0.0006</v>
      </c>
      <c r="L32" s="104">
        <v>0.0560664</v>
      </c>
      <c r="O32" s="101">
        <v>20</v>
      </c>
      <c r="P32" s="101" t="s">
        <v>159</v>
      </c>
      <c r="V32" s="105" t="s">
        <v>50</v>
      </c>
      <c r="AB32" s="101">
        <v>1</v>
      </c>
    </row>
    <row r="33" spans="1:28" ht="25.5">
      <c r="A33" s="98">
        <v>12</v>
      </c>
      <c r="B33" s="99" t="s">
        <v>143</v>
      </c>
      <c r="C33" s="100" t="s">
        <v>160</v>
      </c>
      <c r="D33" s="120" t="s">
        <v>161</v>
      </c>
      <c r="E33" s="102">
        <v>6.97</v>
      </c>
      <c r="F33" s="101" t="s">
        <v>117</v>
      </c>
      <c r="K33" s="104">
        <v>2.72871</v>
      </c>
      <c r="L33" s="104">
        <v>19.0191087</v>
      </c>
      <c r="O33" s="101">
        <v>20</v>
      </c>
      <c r="P33" s="101" t="s">
        <v>162</v>
      </c>
      <c r="V33" s="105" t="s">
        <v>50</v>
      </c>
      <c r="AB33" s="101">
        <v>1</v>
      </c>
    </row>
    <row r="34" spans="4:24" ht="12.75">
      <c r="D34" s="131" t="s">
        <v>163</v>
      </c>
      <c r="E34" s="132"/>
      <c r="F34" s="133"/>
      <c r="G34" s="134"/>
      <c r="H34" s="134"/>
      <c r="I34" s="134"/>
      <c r="J34" s="134"/>
      <c r="K34" s="135"/>
      <c r="L34" s="135"/>
      <c r="M34" s="132"/>
      <c r="N34" s="132"/>
      <c r="O34" s="133"/>
      <c r="P34" s="133"/>
      <c r="Q34" s="132"/>
      <c r="R34" s="132"/>
      <c r="S34" s="132"/>
      <c r="T34" s="136"/>
      <c r="U34" s="136"/>
      <c r="V34" s="136" t="s">
        <v>0</v>
      </c>
      <c r="W34" s="137"/>
      <c r="X34" s="133"/>
    </row>
    <row r="35" spans="1:28" ht="25.5">
      <c r="A35" s="98">
        <v>13</v>
      </c>
      <c r="B35" s="99" t="s">
        <v>143</v>
      </c>
      <c r="C35" s="100" t="s">
        <v>164</v>
      </c>
      <c r="D35" s="120" t="s">
        <v>165</v>
      </c>
      <c r="E35" s="102">
        <v>0.254</v>
      </c>
      <c r="F35" s="101" t="s">
        <v>166</v>
      </c>
      <c r="K35" s="104">
        <v>1.08978</v>
      </c>
      <c r="L35" s="104">
        <v>0.27680412</v>
      </c>
      <c r="O35" s="101">
        <v>20</v>
      </c>
      <c r="P35" s="101" t="s">
        <v>167</v>
      </c>
      <c r="V35" s="105" t="s">
        <v>50</v>
      </c>
      <c r="AB35" s="101">
        <v>1</v>
      </c>
    </row>
    <row r="36" spans="4:24" ht="12.75">
      <c r="D36" s="131" t="s">
        <v>168</v>
      </c>
      <c r="E36" s="132"/>
      <c r="F36" s="133"/>
      <c r="G36" s="134"/>
      <c r="H36" s="134"/>
      <c r="I36" s="134"/>
      <c r="J36" s="134"/>
      <c r="K36" s="135"/>
      <c r="L36" s="135"/>
      <c r="M36" s="132"/>
      <c r="N36" s="132"/>
      <c r="O36" s="133"/>
      <c r="P36" s="133"/>
      <c r="Q36" s="132"/>
      <c r="R36" s="132"/>
      <c r="S36" s="132"/>
      <c r="T36" s="136"/>
      <c r="U36" s="136"/>
      <c r="V36" s="136" t="s">
        <v>0</v>
      </c>
      <c r="W36" s="137"/>
      <c r="X36" s="133"/>
    </row>
    <row r="37" spans="1:28" ht="12.75">
      <c r="A37" s="98">
        <v>14</v>
      </c>
      <c r="B37" s="99" t="s">
        <v>143</v>
      </c>
      <c r="C37" s="100" t="s">
        <v>169</v>
      </c>
      <c r="D37" s="120" t="s">
        <v>170</v>
      </c>
      <c r="E37" s="102">
        <v>6.4</v>
      </c>
      <c r="F37" s="101" t="s">
        <v>155</v>
      </c>
      <c r="K37" s="104">
        <v>0.05048</v>
      </c>
      <c r="L37" s="104">
        <v>0.323072</v>
      </c>
      <c r="O37" s="101">
        <v>20</v>
      </c>
      <c r="P37" s="101" t="s">
        <v>171</v>
      </c>
      <c r="V37" s="105" t="s">
        <v>50</v>
      </c>
      <c r="AB37" s="101">
        <v>1</v>
      </c>
    </row>
    <row r="38" spans="4:24" ht="12.75">
      <c r="D38" s="131" t="s">
        <v>172</v>
      </c>
      <c r="E38" s="132"/>
      <c r="F38" s="133"/>
      <c r="G38" s="134"/>
      <c r="H38" s="134"/>
      <c r="I38" s="134"/>
      <c r="J38" s="134"/>
      <c r="K38" s="135"/>
      <c r="L38" s="135"/>
      <c r="M38" s="132"/>
      <c r="N38" s="132"/>
      <c r="O38" s="133"/>
      <c r="P38" s="133"/>
      <c r="Q38" s="132"/>
      <c r="R38" s="132"/>
      <c r="S38" s="132"/>
      <c r="T38" s="136"/>
      <c r="U38" s="136"/>
      <c r="V38" s="136" t="s">
        <v>0</v>
      </c>
      <c r="W38" s="137"/>
      <c r="X38" s="133"/>
    </row>
    <row r="39" spans="1:28" ht="12.75">
      <c r="A39" s="98">
        <v>15</v>
      </c>
      <c r="B39" s="99" t="s">
        <v>173</v>
      </c>
      <c r="C39" s="100" t="s">
        <v>174</v>
      </c>
      <c r="D39" s="120" t="s">
        <v>175</v>
      </c>
      <c r="E39" s="102">
        <v>6.4</v>
      </c>
      <c r="F39" s="101" t="s">
        <v>155</v>
      </c>
      <c r="K39" s="104">
        <v>0.07</v>
      </c>
      <c r="L39" s="104">
        <v>0.448</v>
      </c>
      <c r="O39" s="101">
        <v>20</v>
      </c>
      <c r="P39" s="101" t="s">
        <v>176</v>
      </c>
      <c r="V39" s="105" t="s">
        <v>43</v>
      </c>
      <c r="AB39" s="101">
        <v>2</v>
      </c>
    </row>
    <row r="40" spans="1:28" ht="25.5">
      <c r="A40" s="98">
        <v>16</v>
      </c>
      <c r="B40" s="99" t="s">
        <v>143</v>
      </c>
      <c r="C40" s="100" t="s">
        <v>177</v>
      </c>
      <c r="D40" s="120" t="s">
        <v>178</v>
      </c>
      <c r="E40" s="102">
        <v>5.88</v>
      </c>
      <c r="F40" s="101" t="s">
        <v>117</v>
      </c>
      <c r="K40" s="104">
        <v>3.11798</v>
      </c>
      <c r="L40" s="104">
        <v>18.3337224</v>
      </c>
      <c r="O40" s="101">
        <v>20</v>
      </c>
      <c r="P40" s="101" t="s">
        <v>179</v>
      </c>
      <c r="V40" s="105" t="s">
        <v>50</v>
      </c>
      <c r="AB40" s="101">
        <v>1</v>
      </c>
    </row>
    <row r="41" spans="1:28" ht="12.75">
      <c r="A41" s="98">
        <v>17</v>
      </c>
      <c r="B41" s="99" t="s">
        <v>180</v>
      </c>
      <c r="C41" s="100" t="s">
        <v>181</v>
      </c>
      <c r="D41" s="120" t="s">
        <v>182</v>
      </c>
      <c r="E41" s="102">
        <v>15</v>
      </c>
      <c r="F41" s="101" t="s">
        <v>183</v>
      </c>
      <c r="K41" s="104">
        <v>0.00328</v>
      </c>
      <c r="L41" s="104">
        <v>0.0492</v>
      </c>
      <c r="O41" s="101">
        <v>20</v>
      </c>
      <c r="P41" s="101" t="s">
        <v>184</v>
      </c>
      <c r="V41" s="105" t="s">
        <v>50</v>
      </c>
      <c r="AB41" s="101">
        <v>1</v>
      </c>
    </row>
    <row r="42" spans="4:12" ht="12.75">
      <c r="D42" s="138" t="s">
        <v>185</v>
      </c>
      <c r="E42" s="103"/>
      <c r="L42" s="104">
        <v>208.80509552</v>
      </c>
    </row>
    <row r="43" ht="12.75">
      <c r="D43" s="130" t="s">
        <v>186</v>
      </c>
    </row>
    <row r="44" spans="1:28" ht="12.75">
      <c r="A44" s="98">
        <v>18</v>
      </c>
      <c r="B44" s="99" t="s">
        <v>143</v>
      </c>
      <c r="C44" s="100" t="s">
        <v>187</v>
      </c>
      <c r="D44" s="120" t="s">
        <v>188</v>
      </c>
      <c r="E44" s="102">
        <v>135.685</v>
      </c>
      <c r="F44" s="101" t="s">
        <v>155</v>
      </c>
      <c r="K44" s="104">
        <v>0.21252</v>
      </c>
      <c r="L44" s="104">
        <v>28.8357762</v>
      </c>
      <c r="O44" s="101">
        <v>20</v>
      </c>
      <c r="P44" s="101" t="s">
        <v>189</v>
      </c>
      <c r="V44" s="105" t="s">
        <v>50</v>
      </c>
      <c r="AB44" s="101">
        <v>1</v>
      </c>
    </row>
    <row r="45" spans="4:12" ht="12.75">
      <c r="D45" s="138" t="s">
        <v>190</v>
      </c>
      <c r="E45" s="103"/>
      <c r="L45" s="104">
        <v>28.8357762</v>
      </c>
    </row>
    <row r="46" ht="12.75">
      <c r="D46" s="130" t="s">
        <v>191</v>
      </c>
    </row>
    <row r="47" spans="1:28" ht="25.5">
      <c r="A47" s="98">
        <v>19</v>
      </c>
      <c r="B47" s="99" t="s">
        <v>192</v>
      </c>
      <c r="C47" s="100" t="s">
        <v>193</v>
      </c>
      <c r="D47" s="120" t="s">
        <v>194</v>
      </c>
      <c r="E47" s="102">
        <v>1</v>
      </c>
      <c r="F47" s="101" t="s">
        <v>195</v>
      </c>
      <c r="K47" s="104">
        <v>0.17973</v>
      </c>
      <c r="L47" s="104">
        <v>0.17973</v>
      </c>
      <c r="O47" s="101">
        <v>20</v>
      </c>
      <c r="P47" s="101" t="s">
        <v>196</v>
      </c>
      <c r="V47" s="105" t="s">
        <v>50</v>
      </c>
      <c r="AB47" s="101">
        <v>1</v>
      </c>
    </row>
    <row r="48" spans="1:28" ht="12.75">
      <c r="A48" s="98">
        <v>20</v>
      </c>
      <c r="B48" s="99" t="s">
        <v>173</v>
      </c>
      <c r="C48" s="100" t="s">
        <v>197</v>
      </c>
      <c r="D48" s="120" t="s">
        <v>198</v>
      </c>
      <c r="E48" s="102">
        <v>1</v>
      </c>
      <c r="F48" s="101" t="s">
        <v>195</v>
      </c>
      <c r="K48" s="104">
        <v>0.12</v>
      </c>
      <c r="L48" s="104">
        <v>0.12</v>
      </c>
      <c r="O48" s="101">
        <v>20</v>
      </c>
      <c r="P48" s="101" t="s">
        <v>199</v>
      </c>
      <c r="V48" s="105" t="s">
        <v>43</v>
      </c>
      <c r="AB48" s="101">
        <v>2</v>
      </c>
    </row>
    <row r="49" spans="4:12" ht="12.75">
      <c r="D49" s="138" t="s">
        <v>200</v>
      </c>
      <c r="E49" s="103"/>
      <c r="L49" s="104">
        <v>0.29973</v>
      </c>
    </row>
    <row r="50" ht="12.75">
      <c r="D50" s="130" t="s">
        <v>201</v>
      </c>
    </row>
    <row r="51" spans="1:28" ht="25.5">
      <c r="A51" s="98">
        <v>21</v>
      </c>
      <c r="B51" s="99" t="s">
        <v>143</v>
      </c>
      <c r="C51" s="100" t="s">
        <v>202</v>
      </c>
      <c r="D51" s="120" t="s">
        <v>203</v>
      </c>
      <c r="E51" s="102">
        <v>1.76</v>
      </c>
      <c r="F51" s="101" t="s">
        <v>155</v>
      </c>
      <c r="K51" s="104">
        <v>0.01295</v>
      </c>
      <c r="L51" s="104">
        <v>0.022792</v>
      </c>
      <c r="O51" s="101">
        <v>20</v>
      </c>
      <c r="P51" s="101" t="s">
        <v>204</v>
      </c>
      <c r="V51" s="105" t="s">
        <v>50</v>
      </c>
      <c r="AB51" s="101">
        <v>1</v>
      </c>
    </row>
    <row r="52" spans="4:24" ht="12.75">
      <c r="D52" s="131" t="s">
        <v>205</v>
      </c>
      <c r="E52" s="132"/>
      <c r="F52" s="133"/>
      <c r="G52" s="134"/>
      <c r="H52" s="134"/>
      <c r="I52" s="134"/>
      <c r="J52" s="134"/>
      <c r="K52" s="135"/>
      <c r="L52" s="135"/>
      <c r="M52" s="132"/>
      <c r="N52" s="132"/>
      <c r="O52" s="133"/>
      <c r="P52" s="133"/>
      <c r="Q52" s="132"/>
      <c r="R52" s="132"/>
      <c r="S52" s="132"/>
      <c r="T52" s="136"/>
      <c r="U52" s="136"/>
      <c r="V52" s="136" t="s">
        <v>0</v>
      </c>
      <c r="W52" s="137"/>
      <c r="X52" s="133"/>
    </row>
    <row r="53" spans="1:28" ht="25.5">
      <c r="A53" s="98">
        <v>22</v>
      </c>
      <c r="B53" s="99" t="s">
        <v>206</v>
      </c>
      <c r="C53" s="100" t="s">
        <v>207</v>
      </c>
      <c r="D53" s="120" t="s">
        <v>208</v>
      </c>
      <c r="E53" s="102">
        <v>1</v>
      </c>
      <c r="F53" s="101" t="s">
        <v>195</v>
      </c>
      <c r="K53" s="104">
        <v>0.0003</v>
      </c>
      <c r="L53" s="104">
        <v>0.0003</v>
      </c>
      <c r="O53" s="101">
        <v>20</v>
      </c>
      <c r="P53" s="101" t="s">
        <v>209</v>
      </c>
      <c r="V53" s="105" t="s">
        <v>50</v>
      </c>
      <c r="AB53" s="101">
        <v>1</v>
      </c>
    </row>
    <row r="54" spans="4:24" ht="12.75">
      <c r="D54" s="131" t="s">
        <v>210</v>
      </c>
      <c r="E54" s="132"/>
      <c r="F54" s="133"/>
      <c r="G54" s="134"/>
      <c r="H54" s="134"/>
      <c r="I54" s="134"/>
      <c r="J54" s="134"/>
      <c r="K54" s="135"/>
      <c r="L54" s="135"/>
      <c r="M54" s="132"/>
      <c r="N54" s="132"/>
      <c r="O54" s="133"/>
      <c r="P54" s="133"/>
      <c r="Q54" s="132"/>
      <c r="R54" s="132"/>
      <c r="S54" s="132"/>
      <c r="T54" s="136"/>
      <c r="U54" s="136"/>
      <c r="V54" s="136" t="s">
        <v>0</v>
      </c>
      <c r="W54" s="137"/>
      <c r="X54" s="133"/>
    </row>
    <row r="55" spans="1:28" ht="25.5">
      <c r="A55" s="98">
        <v>23</v>
      </c>
      <c r="B55" s="99" t="s">
        <v>211</v>
      </c>
      <c r="C55" s="100" t="s">
        <v>212</v>
      </c>
      <c r="D55" s="120" t="s">
        <v>213</v>
      </c>
      <c r="E55" s="102">
        <v>15</v>
      </c>
      <c r="F55" s="101" t="s">
        <v>183</v>
      </c>
      <c r="K55" s="104">
        <v>0.00011</v>
      </c>
      <c r="L55" s="104">
        <v>0.00165</v>
      </c>
      <c r="M55" s="102">
        <v>0.018</v>
      </c>
      <c r="N55" s="102">
        <v>0.27</v>
      </c>
      <c r="O55" s="101">
        <v>20</v>
      </c>
      <c r="P55" s="101" t="s">
        <v>214</v>
      </c>
      <c r="V55" s="105" t="s">
        <v>50</v>
      </c>
      <c r="AB55" s="101">
        <v>1</v>
      </c>
    </row>
    <row r="56" spans="1:28" ht="25.5">
      <c r="A56" s="98">
        <v>24</v>
      </c>
      <c r="B56" s="99" t="s">
        <v>143</v>
      </c>
      <c r="C56" s="100" t="s">
        <v>215</v>
      </c>
      <c r="D56" s="120" t="s">
        <v>216</v>
      </c>
      <c r="E56" s="102">
        <v>42.581</v>
      </c>
      <c r="F56" s="101" t="s">
        <v>117</v>
      </c>
      <c r="K56" s="104">
        <v>0.00229</v>
      </c>
      <c r="L56" s="104">
        <v>0.09751049</v>
      </c>
      <c r="M56" s="102">
        <v>2.3</v>
      </c>
      <c r="N56" s="102">
        <v>97.9363</v>
      </c>
      <c r="O56" s="101">
        <v>20</v>
      </c>
      <c r="P56" s="101" t="s">
        <v>217</v>
      </c>
      <c r="V56" s="105" t="s">
        <v>50</v>
      </c>
      <c r="AB56" s="101">
        <v>1</v>
      </c>
    </row>
    <row r="57" spans="4:24" ht="12.75">
      <c r="D57" s="131" t="s">
        <v>218</v>
      </c>
      <c r="E57" s="132"/>
      <c r="F57" s="133"/>
      <c r="G57" s="134"/>
      <c r="H57" s="134"/>
      <c r="I57" s="134"/>
      <c r="J57" s="134"/>
      <c r="K57" s="135"/>
      <c r="L57" s="135"/>
      <c r="M57" s="132"/>
      <c r="N57" s="132"/>
      <c r="O57" s="133"/>
      <c r="P57" s="133"/>
      <c r="Q57" s="132"/>
      <c r="R57" s="132"/>
      <c r="S57" s="132"/>
      <c r="T57" s="136"/>
      <c r="U57" s="136"/>
      <c r="V57" s="136" t="s">
        <v>0</v>
      </c>
      <c r="W57" s="137"/>
      <c r="X57" s="133"/>
    </row>
    <row r="58" spans="1:28" ht="25.5">
      <c r="A58" s="98">
        <v>25</v>
      </c>
      <c r="B58" s="99" t="s">
        <v>143</v>
      </c>
      <c r="C58" s="100" t="s">
        <v>219</v>
      </c>
      <c r="D58" s="120" t="s">
        <v>220</v>
      </c>
      <c r="E58" s="102">
        <v>97.936</v>
      </c>
      <c r="F58" s="101" t="s">
        <v>166</v>
      </c>
      <c r="O58" s="101">
        <v>20</v>
      </c>
      <c r="P58" s="101" t="s">
        <v>221</v>
      </c>
      <c r="V58" s="105" t="s">
        <v>50</v>
      </c>
      <c r="AB58" s="101">
        <v>1</v>
      </c>
    </row>
    <row r="59" spans="1:28" ht="12.75">
      <c r="A59" s="98">
        <v>26</v>
      </c>
      <c r="B59" s="99" t="s">
        <v>143</v>
      </c>
      <c r="C59" s="100" t="s">
        <v>222</v>
      </c>
      <c r="D59" s="120" t="s">
        <v>223</v>
      </c>
      <c r="E59" s="102">
        <v>391.744</v>
      </c>
      <c r="F59" s="101" t="s">
        <v>166</v>
      </c>
      <c r="O59" s="101">
        <v>20</v>
      </c>
      <c r="P59" s="101" t="s">
        <v>224</v>
      </c>
      <c r="V59" s="105" t="s">
        <v>50</v>
      </c>
      <c r="AB59" s="101">
        <v>1</v>
      </c>
    </row>
    <row r="60" spans="4:24" ht="12.75">
      <c r="D60" s="131" t="s">
        <v>225</v>
      </c>
      <c r="E60" s="132"/>
      <c r="F60" s="133"/>
      <c r="G60" s="134"/>
      <c r="H60" s="134"/>
      <c r="I60" s="134"/>
      <c r="J60" s="134"/>
      <c r="K60" s="135"/>
      <c r="L60" s="135"/>
      <c r="M60" s="132"/>
      <c r="N60" s="132"/>
      <c r="O60" s="133"/>
      <c r="P60" s="133"/>
      <c r="Q60" s="132"/>
      <c r="R60" s="132"/>
      <c r="S60" s="132"/>
      <c r="T60" s="136"/>
      <c r="U60" s="136"/>
      <c r="V60" s="136" t="s">
        <v>0</v>
      </c>
      <c r="W60" s="137"/>
      <c r="X60" s="133"/>
    </row>
    <row r="61" spans="1:28" ht="25.5">
      <c r="A61" s="98">
        <v>27</v>
      </c>
      <c r="B61" s="99" t="s">
        <v>226</v>
      </c>
      <c r="C61" s="100" t="s">
        <v>227</v>
      </c>
      <c r="D61" s="120" t="s">
        <v>228</v>
      </c>
      <c r="E61" s="102">
        <v>97.936</v>
      </c>
      <c r="F61" s="101" t="s">
        <v>166</v>
      </c>
      <c r="O61" s="101">
        <v>20</v>
      </c>
      <c r="P61" s="101" t="s">
        <v>229</v>
      </c>
      <c r="V61" s="105" t="s">
        <v>50</v>
      </c>
      <c r="AB61" s="101">
        <v>1</v>
      </c>
    </row>
    <row r="62" spans="1:28" ht="12.75">
      <c r="A62" s="98">
        <v>28</v>
      </c>
      <c r="B62" s="99" t="s">
        <v>119</v>
      </c>
      <c r="C62" s="100" t="s">
        <v>230</v>
      </c>
      <c r="D62" s="120" t="s">
        <v>231</v>
      </c>
      <c r="E62" s="102">
        <v>42.45</v>
      </c>
      <c r="F62" s="101" t="s">
        <v>117</v>
      </c>
      <c r="O62" s="101">
        <v>20</v>
      </c>
      <c r="P62" s="101" t="s">
        <v>232</v>
      </c>
      <c r="V62" s="105" t="s">
        <v>50</v>
      </c>
      <c r="AB62" s="101">
        <v>1</v>
      </c>
    </row>
    <row r="63" spans="4:24" ht="12.75">
      <c r="D63" s="131" t="s">
        <v>233</v>
      </c>
      <c r="E63" s="132"/>
      <c r="F63" s="133"/>
      <c r="G63" s="134"/>
      <c r="H63" s="134"/>
      <c r="I63" s="134"/>
      <c r="J63" s="134"/>
      <c r="K63" s="135"/>
      <c r="L63" s="135"/>
      <c r="M63" s="132"/>
      <c r="N63" s="132"/>
      <c r="O63" s="133"/>
      <c r="P63" s="133"/>
      <c r="Q63" s="132"/>
      <c r="R63" s="132"/>
      <c r="S63" s="132"/>
      <c r="T63" s="136"/>
      <c r="U63" s="136"/>
      <c r="V63" s="136" t="s">
        <v>0</v>
      </c>
      <c r="W63" s="137"/>
      <c r="X63" s="133"/>
    </row>
    <row r="64" spans="4:14" ht="12.75">
      <c r="D64" s="138" t="s">
        <v>234</v>
      </c>
      <c r="E64" s="103"/>
      <c r="L64" s="104">
        <v>0.12225249</v>
      </c>
      <c r="N64" s="102">
        <v>98.2063</v>
      </c>
    </row>
    <row r="65" ht="12.75">
      <c r="D65" s="130" t="s">
        <v>235</v>
      </c>
    </row>
    <row r="66" spans="1:28" ht="25.5">
      <c r="A66" s="98">
        <v>29</v>
      </c>
      <c r="B66" s="99" t="s">
        <v>119</v>
      </c>
      <c r="C66" s="100" t="s">
        <v>236</v>
      </c>
      <c r="D66" s="120" t="s">
        <v>237</v>
      </c>
      <c r="E66" s="102">
        <v>238.063</v>
      </c>
      <c r="F66" s="101" t="s">
        <v>166</v>
      </c>
      <c r="O66" s="101">
        <v>20</v>
      </c>
      <c r="P66" s="101" t="s">
        <v>238</v>
      </c>
      <c r="V66" s="105" t="s">
        <v>50</v>
      </c>
      <c r="AB66" s="101">
        <v>1</v>
      </c>
    </row>
    <row r="67" spans="4:5" ht="12.75">
      <c r="D67" s="138" t="s">
        <v>239</v>
      </c>
      <c r="E67" s="103"/>
    </row>
    <row r="68" spans="4:14" ht="12.75">
      <c r="D68" s="138" t="s">
        <v>240</v>
      </c>
      <c r="E68" s="103"/>
      <c r="L68" s="104">
        <v>238.06285421</v>
      </c>
      <c r="N68" s="102">
        <v>98.2063</v>
      </c>
    </row>
    <row r="69" ht="12.75">
      <c r="D69" s="130" t="s">
        <v>241</v>
      </c>
    </row>
    <row r="70" ht="12.75">
      <c r="D70" s="130" t="s">
        <v>242</v>
      </c>
    </row>
    <row r="71" spans="1:28" ht="25.5">
      <c r="A71" s="98">
        <v>30</v>
      </c>
      <c r="B71" s="99" t="s">
        <v>243</v>
      </c>
      <c r="C71" s="100" t="s">
        <v>244</v>
      </c>
      <c r="D71" s="120" t="s">
        <v>245</v>
      </c>
      <c r="E71" s="102">
        <v>45.841</v>
      </c>
      <c r="F71" s="101" t="s">
        <v>246</v>
      </c>
      <c r="K71" s="104">
        <v>5E-05</v>
      </c>
      <c r="L71" s="104">
        <v>0.00229205</v>
      </c>
      <c r="O71" s="101">
        <v>20</v>
      </c>
      <c r="P71" s="101" t="s">
        <v>247</v>
      </c>
      <c r="V71" s="105" t="s">
        <v>248</v>
      </c>
      <c r="AB71" s="101">
        <v>1</v>
      </c>
    </row>
    <row r="72" spans="4:24" ht="12.75">
      <c r="D72" s="131" t="s">
        <v>249</v>
      </c>
      <c r="E72" s="132"/>
      <c r="F72" s="133"/>
      <c r="G72" s="134"/>
      <c r="H72" s="134"/>
      <c r="I72" s="134"/>
      <c r="J72" s="134"/>
      <c r="K72" s="135"/>
      <c r="L72" s="135"/>
      <c r="M72" s="132"/>
      <c r="N72" s="132"/>
      <c r="O72" s="133"/>
      <c r="P72" s="133"/>
      <c r="Q72" s="132"/>
      <c r="R72" s="132"/>
      <c r="S72" s="132"/>
      <c r="T72" s="136"/>
      <c r="U72" s="136"/>
      <c r="V72" s="136" t="s">
        <v>0</v>
      </c>
      <c r="W72" s="137"/>
      <c r="X72" s="133"/>
    </row>
    <row r="73" spans="1:28" ht="12.75">
      <c r="A73" s="98">
        <v>31</v>
      </c>
      <c r="B73" s="99" t="s">
        <v>173</v>
      </c>
      <c r="C73" s="100" t="s">
        <v>250</v>
      </c>
      <c r="D73" s="120" t="s">
        <v>251</v>
      </c>
      <c r="E73" s="102">
        <v>45.841</v>
      </c>
      <c r="F73" s="101" t="s">
        <v>246</v>
      </c>
      <c r="K73" s="104">
        <v>0.001</v>
      </c>
      <c r="L73" s="104">
        <v>0.045841</v>
      </c>
      <c r="O73" s="101">
        <v>20</v>
      </c>
      <c r="P73" s="101" t="s">
        <v>252</v>
      </c>
      <c r="V73" s="105" t="s">
        <v>43</v>
      </c>
      <c r="AB73" s="101">
        <v>2</v>
      </c>
    </row>
    <row r="74" spans="1:28" ht="12.75">
      <c r="A74" s="98">
        <v>32</v>
      </c>
      <c r="B74" s="99" t="s">
        <v>243</v>
      </c>
      <c r="C74" s="100" t="s">
        <v>253</v>
      </c>
      <c r="D74" s="120" t="s">
        <v>254</v>
      </c>
      <c r="E74" s="102">
        <v>1.96</v>
      </c>
      <c r="F74" s="101" t="s">
        <v>155</v>
      </c>
      <c r="K74" s="104">
        <v>5E-05</v>
      </c>
      <c r="L74" s="104">
        <v>9.8E-05</v>
      </c>
      <c r="O74" s="101">
        <v>20</v>
      </c>
      <c r="P74" s="101" t="s">
        <v>255</v>
      </c>
      <c r="V74" s="105" t="s">
        <v>248</v>
      </c>
      <c r="AB74" s="101">
        <v>1</v>
      </c>
    </row>
    <row r="75" spans="4:24" ht="12.75">
      <c r="D75" s="131" t="s">
        <v>256</v>
      </c>
      <c r="E75" s="132"/>
      <c r="F75" s="133"/>
      <c r="G75" s="134"/>
      <c r="H75" s="134"/>
      <c r="I75" s="134"/>
      <c r="J75" s="134"/>
      <c r="K75" s="135"/>
      <c r="L75" s="135"/>
      <c r="M75" s="132"/>
      <c r="N75" s="132"/>
      <c r="O75" s="133"/>
      <c r="P75" s="133"/>
      <c r="Q75" s="132"/>
      <c r="R75" s="132"/>
      <c r="S75" s="132"/>
      <c r="T75" s="136"/>
      <c r="U75" s="136"/>
      <c r="V75" s="136" t="s">
        <v>0</v>
      </c>
      <c r="W75" s="137"/>
      <c r="X75" s="133"/>
    </row>
    <row r="76" spans="1:28" ht="12.75">
      <c r="A76" s="98">
        <v>33</v>
      </c>
      <c r="B76" s="99" t="s">
        <v>173</v>
      </c>
      <c r="C76" s="100" t="s">
        <v>257</v>
      </c>
      <c r="D76" s="120" t="s">
        <v>258</v>
      </c>
      <c r="E76" s="102">
        <v>2</v>
      </c>
      <c r="F76" s="101" t="s">
        <v>195</v>
      </c>
      <c r="O76" s="101">
        <v>20</v>
      </c>
      <c r="P76" s="101" t="s">
        <v>259</v>
      </c>
      <c r="V76" s="105" t="s">
        <v>43</v>
      </c>
      <c r="AB76" s="101">
        <v>2</v>
      </c>
    </row>
    <row r="77" spans="1:28" ht="25.5">
      <c r="A77" s="98">
        <v>34</v>
      </c>
      <c r="B77" s="99" t="s">
        <v>243</v>
      </c>
      <c r="C77" s="100" t="s">
        <v>260</v>
      </c>
      <c r="D77" s="120" t="s">
        <v>261</v>
      </c>
      <c r="E77" s="102">
        <v>0.048</v>
      </c>
      <c r="F77" s="101" t="s">
        <v>166</v>
      </c>
      <c r="O77" s="101">
        <v>20</v>
      </c>
      <c r="P77" s="101" t="s">
        <v>262</v>
      </c>
      <c r="V77" s="105" t="s">
        <v>248</v>
      </c>
      <c r="AB77" s="101">
        <v>1</v>
      </c>
    </row>
    <row r="78" spans="4:12" ht="12.75">
      <c r="D78" s="138" t="s">
        <v>263</v>
      </c>
      <c r="E78" s="103"/>
      <c r="L78" s="104">
        <v>0.04823105</v>
      </c>
    </row>
    <row r="79" ht="12.75">
      <c r="D79" s="130" t="s">
        <v>264</v>
      </c>
    </row>
    <row r="80" spans="1:28" ht="12.75">
      <c r="A80" s="98">
        <v>35</v>
      </c>
      <c r="B80" s="99" t="s">
        <v>265</v>
      </c>
      <c r="C80" s="100" t="s">
        <v>266</v>
      </c>
      <c r="D80" s="120" t="s">
        <v>267</v>
      </c>
      <c r="E80" s="102">
        <v>1.472</v>
      </c>
      <c r="F80" s="101" t="s">
        <v>155</v>
      </c>
      <c r="K80" s="104">
        <v>0.0002</v>
      </c>
      <c r="L80" s="104">
        <v>0.0002944</v>
      </c>
      <c r="O80" s="101">
        <v>20</v>
      </c>
      <c r="P80" s="101" t="s">
        <v>268</v>
      </c>
      <c r="V80" s="105" t="s">
        <v>248</v>
      </c>
      <c r="AB80" s="101">
        <v>1</v>
      </c>
    </row>
    <row r="81" spans="4:24" ht="12.75">
      <c r="D81" s="131" t="s">
        <v>269</v>
      </c>
      <c r="E81" s="132"/>
      <c r="F81" s="133"/>
      <c r="G81" s="134"/>
      <c r="H81" s="134"/>
      <c r="I81" s="134"/>
      <c r="J81" s="134"/>
      <c r="K81" s="135"/>
      <c r="L81" s="135"/>
      <c r="M81" s="132"/>
      <c r="N81" s="132"/>
      <c r="O81" s="133"/>
      <c r="P81" s="133"/>
      <c r="Q81" s="132"/>
      <c r="R81" s="132"/>
      <c r="S81" s="132"/>
      <c r="T81" s="136"/>
      <c r="U81" s="136"/>
      <c r="V81" s="136" t="s">
        <v>0</v>
      </c>
      <c r="W81" s="137"/>
      <c r="X81" s="133"/>
    </row>
    <row r="82" spans="1:28" ht="12.75">
      <c r="A82" s="98">
        <v>36</v>
      </c>
      <c r="B82" s="99" t="s">
        <v>265</v>
      </c>
      <c r="C82" s="100" t="s">
        <v>270</v>
      </c>
      <c r="D82" s="120" t="s">
        <v>271</v>
      </c>
      <c r="E82" s="102">
        <v>1.472</v>
      </c>
      <c r="F82" s="101" t="s">
        <v>155</v>
      </c>
      <c r="K82" s="104">
        <v>8E-05</v>
      </c>
      <c r="L82" s="104">
        <v>0.00011776</v>
      </c>
      <c r="O82" s="101">
        <v>20</v>
      </c>
      <c r="P82" s="101" t="s">
        <v>272</v>
      </c>
      <c r="V82" s="105" t="s">
        <v>248</v>
      </c>
      <c r="AB82" s="101">
        <v>1</v>
      </c>
    </row>
    <row r="83" spans="4:12" ht="12.75">
      <c r="D83" s="138" t="s">
        <v>273</v>
      </c>
      <c r="E83" s="103"/>
      <c r="L83" s="104">
        <v>0.00041216</v>
      </c>
    </row>
    <row r="84" spans="4:12" ht="12.75">
      <c r="D84" s="138" t="s">
        <v>274</v>
      </c>
      <c r="E84" s="103"/>
      <c r="L84" s="104">
        <v>0.04864321</v>
      </c>
    </row>
    <row r="85" spans="4:14" ht="12.75">
      <c r="D85" s="138" t="s">
        <v>275</v>
      </c>
      <c r="E85" s="103"/>
      <c r="L85" s="104">
        <v>238.11149742</v>
      </c>
      <c r="N85" s="102">
        <v>98.2063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Marcela MK. Kadukova</cp:lastModifiedBy>
  <cp:lastPrinted>2016-04-18T11:45:03Z</cp:lastPrinted>
  <dcterms:created xsi:type="dcterms:W3CDTF">1999-04-06T07:39:42Z</dcterms:created>
  <dcterms:modified xsi:type="dcterms:W3CDTF">2019-10-18T11:32:26Z</dcterms:modified>
  <cp:category/>
  <cp:version/>
  <cp:contentType/>
  <cp:contentStatus/>
</cp:coreProperties>
</file>