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ponuka'!$Q$9:$Q$9</definedName>
    <definedName name="CenaZaJPRL">'rozsah zákazky a cenová ponuka'!$N$9:$N$9</definedName>
    <definedName name="CenaZaM3">'rozsah zákazky a cenová ponuka'!$P$9:$P$9</definedName>
    <definedName name="CisloVC">'rozsah zákazky a cenová ponuka'!$B$8:$B$8</definedName>
    <definedName name="DodavatelDIC">'rozsah zákazky a cenová ponuka'!#REF!</definedName>
    <definedName name="DodavatelICO">'rozsah zákazky a cenová ponuka'!#REF!</definedName>
    <definedName name="DodavatelICpreDPH">'rozsah zákazky a cenová ponuka'!#REF!</definedName>
    <definedName name="DodavatelNazov">'rozsah zákazky a cenová ponuka'!#REF!</definedName>
    <definedName name="DodavatelSidlo">'rozsah zákazky a cenová ponuka'!#REF!</definedName>
    <definedName name="DPH">'rozsah zákazky a cenová ponuka'!$Q$17:$Q$17</definedName>
    <definedName name="DruhTazby">'rozsah zákazky a cenová ponuka'!$I$9:$I$9</definedName>
    <definedName name="HmotnatostIhlicnate">'rozsah zákazky a cenová ponuka'!$K$10:$K$10</definedName>
    <definedName name="HmotnatostListnate">'rozsah zákazky a cenová ponuka'!$L$10:$L$10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ponuka'!$F$10:$F$10</definedName>
    <definedName name="ObjemListnate">'rozsah zákazky a cenová ponuka'!$G$10:$G$10</definedName>
    <definedName name="ObjemSpolu">'rozsah zákazky a cenová ponuka'!$H$10:$H$10</definedName>
    <definedName name="Opis">'rozsah zákazky a cenová ponuka'!$C$10:$C$10</definedName>
    <definedName name="PlatcaDPH">'rozsah zákazky a cenová ponuka'!$C$21:$C$21</definedName>
    <definedName name="PredmetZakazky">'rozsah zákazky a cenová ponuka'!$C$3:$C$3</definedName>
    <definedName name="PriblizovaciaVzdalenost">'rozsah zákazky a cenová ponuka'!$M$9:$M$9</definedName>
    <definedName name="Sklon">'rozsah zákazky a cenová ponuka'!$J$9:$J$9</definedName>
    <definedName name="SumCenaCelkom">'rozsah zákazky a cenová ponuka'!$Q$16:$Q$16</definedName>
    <definedName name="SumCenaSDPH">'rozsah zákazky a cenová ponuka'!$Q$18:$Q$18</definedName>
    <definedName name="SumCenaZaJPRL">'rozsah zákazky a cenová ponuka'!$N$16:$N$16</definedName>
    <definedName name="TJ">'rozsah zákazky a cenová ponuka'!$O$9:$O$9</definedName>
  </definedNames>
  <calcPr fullCalcOnLoad="1"/>
</workbook>
</file>

<file path=xl/sharedStrings.xml><?xml version="1.0" encoding="utf-8"?>
<sst xmlns="http://schemas.openxmlformats.org/spreadsheetml/2006/main" count="101" uniqueCount="87">
  <si>
    <t>Opis- rozsah čiastkovej zákazky a cenová ponuka dodávateľa</t>
  </si>
  <si>
    <t>Názov predmetu zákazky</t>
  </si>
  <si>
    <t>Lesnícke služby v ťažbovom procese na OZ Sever, LS Turčianske Teplice</t>
  </si>
  <si>
    <t>Objednávateľ</t>
  </si>
  <si>
    <t>LESY Slovenskej republiky, štátny podnik Žilina</t>
  </si>
  <si>
    <t>VC č.</t>
  </si>
  <si>
    <t>0904_DNS 1 trakčný naviják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</si>
  <si>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</si>
  <si>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</si>
  <si>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</si>
  <si>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</si>
  <si>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</si>
  <si>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</si>
  <si>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</si>
  <si>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</si>
  <si>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</si>
  <si>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</si>
  <si>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</si>
  <si>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</si>
  <si>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</si>
  <si>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</si>
  <si>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</si>
  <si>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</si>
  <si>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</si>
  <si>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</si>
  <si>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</si>
  <si>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</si>
  <si>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</si>
  <si>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</si>
  <si>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</si>
  <si>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</si>
  <si>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Názov:</t>
  </si>
  <si>
    <t>Sídlo:</t>
  </si>
  <si>
    <t>IČO:</t>
  </si>
  <si>
    <t>DIČ:</t>
  </si>
  <si>
    <t>IČ pre DPH:</t>
  </si>
  <si>
    <t>Podpis  dodávateľa</t>
  </si>
  <si>
    <t>LO Bak</t>
  </si>
  <si>
    <t>SL297-233C0</t>
  </si>
  <si>
    <t>VU+50</t>
  </si>
  <si>
    <t>40</t>
  </si>
  <si>
    <t>- | - | 1600</t>
  </si>
  <si>
    <t>m3</t>
  </si>
  <si>
    <t>SL297-233D0</t>
  </si>
  <si>
    <t>VU-50</t>
  </si>
  <si>
    <t>50</t>
  </si>
  <si>
    <t>SL297-233E0</t>
  </si>
  <si>
    <t>60</t>
  </si>
  <si>
    <t>- | - | 1800</t>
  </si>
  <si>
    <t>SL297-239 0</t>
  </si>
  <si>
    <t>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</si>
  <si>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</si>
  <si>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</si>
  <si>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</si>
  <si>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</si>
  <si>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</si>
  <si>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</si>
  <si>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</si>
  <si>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</si>
  <si>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</si>
  <si>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</si>
  <si>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</si>
  <si>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</si>
  <si>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</si>
  <si>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</si>
  <si>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</si>
  <si>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</si>
  <si>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</si>
  <si>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</si>
  <si>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</si>
  <si>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</si>
  <si>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</si>
  <si>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</si>
  <si>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</si>
  <si>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</si>
  <si>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</si>
  <si>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</si>
  <si>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</si>
  <si>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</si>
  <si>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</si>
  <si>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</si>
  <si>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</si>
  <si>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</si>
  <si>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</si>
  <si>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Dodávaleľ:</t>
  </si>
  <si>
    <r>
      <rPr>
        <b/>
        <sz val="11"/>
        <color indexed="8"/>
        <rFont val="Calibri"/>
        <family val="2"/>
      </rPr>
      <t xml:space="preserve">* Požiadavky: </t>
    </r>
    <r>
      <rPr>
        <sz val="11"/>
        <color indexed="8"/>
        <rFont val="Calibri"/>
        <family val="0"/>
      </rPr>
      <t xml:space="preserve"> </t>
    </r>
    <r>
      <rPr>
        <b/>
        <sz val="11"/>
        <color indexed="8"/>
        <rFont val="Calibri"/>
        <family val="2"/>
      </rPr>
      <t>Požadovaný termín</t>
    </r>
    <r>
      <rPr>
        <sz val="11"/>
        <color indexed="8"/>
        <rFont val="Calibri"/>
        <family val="0"/>
      </rPr>
      <t xml:space="preserve"> vykonania zákazky:  do 31.8.2024. </t>
    </r>
    <r>
      <rPr>
        <b/>
        <sz val="11"/>
        <color indexed="8"/>
        <rFont val="Calibri"/>
        <family val="2"/>
      </rPr>
      <t>Zo SP je požadovaná technológia z bodu 3. Predmet zákazky</t>
    </r>
    <r>
      <rPr>
        <sz val="11"/>
        <color indexed="8"/>
        <rFont val="Calibri"/>
        <family val="0"/>
      </rPr>
      <t xml:space="preserve"> - (bližšie vymedzenie predmetu zákazky) : </t>
    </r>
    <r>
      <rPr>
        <b/>
        <sz val="11"/>
        <color indexed="8"/>
        <rFont val="Calibri"/>
        <family val="2"/>
      </rPr>
      <t>časť B</t>
    </r>
    <r>
      <rPr>
        <sz val="11"/>
        <color indexed="8"/>
        <rFont val="Calibri"/>
        <family val="0"/>
      </rPr>
      <t xml:space="preserve"> - Ťažba a výroba sortimentov v lanovkových/ťažkoprístupných terénoch harvestermi a ich vývoz forwardermi z porastu z lokality peň na vývozné miesto / odvozné miesto v súčinnosti s kompaktným trakčným navijákom.                                                            Objednávateľ na požiadanie dodávateľa prác umožní obhliadku porastov. Kontaktná osoba: Ing. Miroslav Gajdoš +421918335066</t>
    </r>
  </si>
  <si>
    <t>Príloha č.1 výzvy na predkladanie ponúk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</si>
</sst>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right" vertical="center"/>
    </xf>
    <xf numFmtId="0" fontId="7" fillId="33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right"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indent="1"/>
    </xf>
    <xf numFmtId="4" fontId="10" fillId="0" borderId="15" xfId="0" applyNumberFormat="1" applyFont="1" applyBorder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7" xfId="0" applyNumberFormat="1" applyBorder="1" applyAlignment="1">
      <alignment/>
    </xf>
    <xf numFmtId="0" fontId="8" fillId="0" borderId="18" xfId="0" applyNumberFormat="1" applyFont="1" applyBorder="1" applyAlignment="1">
      <alignment vertical="center"/>
    </xf>
    <xf numFmtId="4" fontId="8" fillId="0" borderId="19" xfId="0" applyNumberFormat="1" applyFont="1" applyBorder="1" applyAlignment="1">
      <alignment horizontal="right" vertical="center" indent="1"/>
    </xf>
    <xf numFmtId="4" fontId="10" fillId="0" borderId="1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4" fillId="34" borderId="22" xfId="0" applyFont="1" applyFill="1" applyBorder="1" applyAlignment="1">
      <alignment/>
    </xf>
    <xf numFmtId="0" fontId="0" fillId="34" borderId="0" xfId="0" applyFill="1" applyAlignment="1">
      <alignment/>
    </xf>
    <xf numFmtId="0" fontId="47" fillId="34" borderId="0" xfId="0" applyFont="1" applyFill="1" applyAlignment="1">
      <alignment horizontal="left" vertical="center"/>
    </xf>
    <xf numFmtId="0" fontId="14" fillId="35" borderId="23" xfId="0" applyFont="1" applyFill="1" applyBorder="1" applyAlignment="1" applyProtection="1">
      <alignment horizontal="left"/>
      <protection locked="0"/>
    </xf>
    <xf numFmtId="0" fontId="14" fillId="35" borderId="24" xfId="0" applyFont="1" applyFill="1" applyBorder="1" applyAlignment="1" applyProtection="1">
      <alignment horizontal="left"/>
      <protection locked="0"/>
    </xf>
    <xf numFmtId="0" fontId="14" fillId="35" borderId="25" xfId="0" applyFont="1" applyFill="1" applyBorder="1" applyAlignment="1" applyProtection="1">
      <alignment horizontal="left"/>
      <protection locked="0"/>
    </xf>
    <xf numFmtId="3" fontId="14" fillId="35" borderId="23" xfId="0" applyNumberFormat="1" applyFont="1" applyFill="1" applyBorder="1" applyAlignment="1" applyProtection="1">
      <alignment horizontal="left"/>
      <protection locked="0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top" wrapText="1"/>
    </xf>
    <xf numFmtId="0" fontId="0" fillId="34" borderId="39" xfId="0" applyFill="1" applyBorder="1" applyAlignment="1">
      <alignment horizontal="center" vertical="top" wrapText="1"/>
    </xf>
    <xf numFmtId="0" fontId="0" fillId="34" borderId="40" xfId="0" applyFill="1" applyBorder="1" applyAlignment="1">
      <alignment horizontal="center" vertical="top" wrapText="1"/>
    </xf>
    <xf numFmtId="0" fontId="0" fillId="34" borderId="28" xfId="0" applyFill="1" applyBorder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0" fillId="34" borderId="29" xfId="0" applyFill="1" applyBorder="1" applyAlignment="1">
      <alignment horizontal="center" vertical="top" wrapText="1"/>
    </xf>
    <xf numFmtId="0" fontId="0" fillId="34" borderId="30" xfId="0" applyFill="1" applyBorder="1" applyAlignment="1">
      <alignment horizontal="center" vertical="top" wrapText="1"/>
    </xf>
    <xf numFmtId="0" fontId="0" fillId="34" borderId="41" xfId="0" applyFill="1" applyBorder="1" applyAlignment="1">
      <alignment horizontal="center" vertical="top" wrapText="1"/>
    </xf>
    <xf numFmtId="0" fontId="0" fillId="34" borderId="31" xfId="0" applyFill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center" textRotation="90"/>
    </xf>
    <xf numFmtId="0" fontId="3" fillId="0" borderId="0" xfId="0" applyNumberFormat="1" applyFont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9" fillId="36" borderId="19" xfId="0" applyNumberFormat="1" applyFont="1" applyFill="1" applyBorder="1" applyAlignment="1">
      <alignment horizontal="center" vertical="center" wrapText="1"/>
    </xf>
    <xf numFmtId="0" fontId="8" fillId="36" borderId="42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 indent="2"/>
    </xf>
    <xf numFmtId="0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1" fillId="0" borderId="45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29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C12" sqref="C12:D15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4" max="4" width="13.140625" style="0" customWidth="1"/>
    <col min="5" max="5" width="14.140625" style="0" customWidth="1"/>
    <col min="9" max="9" width="6.28125" style="0" customWidth="1"/>
    <col min="10" max="10" width="6.57421875" style="0" customWidth="1"/>
    <col min="13" max="13" width="11.421875" style="0" customWidth="1"/>
    <col min="14" max="14" width="14.00390625" style="0" customWidth="1"/>
    <col min="16" max="16" width="13.8515625" style="0" customWidth="1"/>
    <col min="17" max="17" width="14.57421875" style="0" customWidth="1"/>
    <col min="19" max="19" width="9.421875" style="0" customWidth="1"/>
  </cols>
  <sheetData>
    <row r="1" spans="1:17" ht="18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  <c r="P1" s="2"/>
      <c r="Q1" s="3"/>
    </row>
    <row r="2" spans="1:17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4" t="s">
        <v>86</v>
      </c>
      <c r="O2" s="94"/>
      <c r="P2" s="94"/>
      <c r="Q2" s="3"/>
    </row>
    <row r="3" spans="1:17" ht="18.75" customHeight="1">
      <c r="A3" s="4" t="s">
        <v>1</v>
      </c>
      <c r="B3" s="1"/>
      <c r="C3" s="38" t="s">
        <v>2</v>
      </c>
      <c r="D3" s="38"/>
      <c r="E3" s="38"/>
      <c r="F3" s="5"/>
      <c r="G3" s="5"/>
      <c r="H3" s="5"/>
      <c r="I3" s="1"/>
      <c r="J3" s="1"/>
      <c r="K3" s="1"/>
      <c r="L3" s="1"/>
      <c r="M3" s="1"/>
      <c r="N3" s="1"/>
      <c r="O3" s="1"/>
      <c r="P3" s="2"/>
      <c r="Q3" s="3"/>
    </row>
    <row r="4" spans="1:17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3"/>
    </row>
    <row r="5" spans="6:8" ht="15">
      <c r="F5" s="75"/>
      <c r="G5" s="75"/>
      <c r="H5" s="6"/>
    </row>
    <row r="6" spans="1:8" ht="15" customHeight="1">
      <c r="A6" s="7" t="s">
        <v>3</v>
      </c>
      <c r="B6" s="76" t="s">
        <v>4</v>
      </c>
      <c r="C6" s="76"/>
      <c r="D6" s="76"/>
      <c r="E6" s="76"/>
      <c r="F6" s="76"/>
      <c r="G6" s="76"/>
      <c r="H6" s="6"/>
    </row>
    <row r="7" spans="1:8" ht="6" customHeight="1">
      <c r="A7" s="6"/>
      <c r="B7" s="77"/>
      <c r="C7" s="77"/>
      <c r="D7" s="77"/>
      <c r="E7" s="77"/>
      <c r="F7" s="77"/>
      <c r="G7" s="77"/>
      <c r="H7" s="6"/>
    </row>
    <row r="8" spans="1:8" ht="16.5" customHeight="1" thickBot="1">
      <c r="A8" s="8" t="s">
        <v>5</v>
      </c>
      <c r="B8" s="9"/>
      <c r="C8" s="10" t="s">
        <v>6</v>
      </c>
      <c r="D8" s="10"/>
      <c r="E8" s="10"/>
      <c r="H8" s="6"/>
    </row>
    <row r="9" spans="1:17" ht="21" customHeight="1" thickBot="1">
      <c r="A9" s="78" t="s">
        <v>7</v>
      </c>
      <c r="B9" s="79" t="s">
        <v>8</v>
      </c>
      <c r="C9" s="62" t="s">
        <v>9</v>
      </c>
      <c r="D9" s="63"/>
      <c r="E9" s="80" t="s">
        <v>82</v>
      </c>
      <c r="F9" s="80" t="s">
        <v>10</v>
      </c>
      <c r="G9" s="80"/>
      <c r="H9" s="80"/>
      <c r="I9" s="81" t="s">
        <v>11</v>
      </c>
      <c r="J9" s="80" t="s">
        <v>12</v>
      </c>
      <c r="K9" s="80" t="s">
        <v>13</v>
      </c>
      <c r="L9" s="80"/>
      <c r="M9" s="90" t="s">
        <v>14</v>
      </c>
      <c r="N9" s="80" t="s">
        <v>15</v>
      </c>
      <c r="O9" s="80" t="s">
        <v>16</v>
      </c>
      <c r="P9" s="82" t="s">
        <v>17</v>
      </c>
      <c r="Q9" s="83" t="s">
        <v>18</v>
      </c>
    </row>
    <row r="10" spans="1:17" ht="21.75" customHeight="1" thickBot="1">
      <c r="A10" s="78"/>
      <c r="B10" s="79"/>
      <c r="C10" s="58" t="s">
        <v>19</v>
      </c>
      <c r="D10" s="59"/>
      <c r="E10" s="80"/>
      <c r="F10" s="84" t="s">
        <v>20</v>
      </c>
      <c r="G10" s="84" t="s">
        <v>21</v>
      </c>
      <c r="H10" s="80" t="s">
        <v>22</v>
      </c>
      <c r="I10" s="81"/>
      <c r="J10" s="80"/>
      <c r="K10" s="84" t="s">
        <v>20</v>
      </c>
      <c r="L10" s="85" t="s">
        <v>21</v>
      </c>
      <c r="M10" s="90"/>
      <c r="N10" s="80"/>
      <c r="O10" s="80"/>
      <c r="P10" s="82"/>
      <c r="Q10" s="83"/>
    </row>
    <row r="11" spans="1:17" ht="50.25" customHeight="1" thickBot="1">
      <c r="A11" s="78"/>
      <c r="B11" s="79"/>
      <c r="C11" s="60"/>
      <c r="D11" s="61"/>
      <c r="E11" s="80"/>
      <c r="F11" s="84"/>
      <c r="G11" s="84"/>
      <c r="H11" s="80"/>
      <c r="I11" s="81"/>
      <c r="J11" s="80"/>
      <c r="K11" s="84"/>
      <c r="L11" s="85"/>
      <c r="M11" s="90"/>
      <c r="N11" s="80"/>
      <c r="O11" s="80"/>
      <c r="P11" s="82"/>
      <c r="Q11" s="83"/>
    </row>
    <row r="12" spans="1:17" ht="15" customHeight="1">
      <c r="A12" s="11" t="s">
        <v>37</v>
      </c>
      <c r="B12" s="12" t="s">
        <v>38</v>
      </c>
      <c r="C12" s="52" t="s">
        <v>83</v>
      </c>
      <c r="D12" s="53"/>
      <c r="E12" s="40">
        <v>45535</v>
      </c>
      <c r="F12" s="13">
        <v>41.012</v>
      </c>
      <c r="G12" s="13">
        <v>111.532</v>
      </c>
      <c r="H12" s="13">
        <f>SUM(F12,G12)</f>
        <v>152.54399999999998</v>
      </c>
      <c r="I12" s="14" t="s">
        <v>39</v>
      </c>
      <c r="J12" s="15" t="s">
        <v>40</v>
      </c>
      <c r="K12" s="16">
        <v>0.578</v>
      </c>
      <c r="L12" s="16">
        <v>0.4179999999999999</v>
      </c>
      <c r="M12" s="17" t="s">
        <v>41</v>
      </c>
      <c r="N12" s="18">
        <v>3941.3819</v>
      </c>
      <c r="O12" s="19" t="s">
        <v>42</v>
      </c>
      <c r="P12" s="20"/>
      <c r="Q12" s="18">
        <f>H12*P12</f>
        <v>0</v>
      </c>
    </row>
    <row r="13" spans="1:17" ht="15">
      <c r="A13" s="11" t="s">
        <v>37</v>
      </c>
      <c r="B13" s="12" t="s">
        <v>43</v>
      </c>
      <c r="C13" s="54"/>
      <c r="D13" s="55"/>
      <c r="E13" s="40">
        <v>45535</v>
      </c>
      <c r="F13" s="13">
        <v>150.621</v>
      </c>
      <c r="G13" s="13">
        <v>350.416</v>
      </c>
      <c r="H13" s="13">
        <f>SUM(F13,G13)</f>
        <v>501.03700000000003</v>
      </c>
      <c r="I13" s="14" t="s">
        <v>44</v>
      </c>
      <c r="J13" s="15" t="s">
        <v>45</v>
      </c>
      <c r="K13" s="16">
        <v>0.338</v>
      </c>
      <c r="L13" s="16">
        <v>0.22</v>
      </c>
      <c r="M13" s="17" t="s">
        <v>41</v>
      </c>
      <c r="N13" s="18">
        <v>16079.3452</v>
      </c>
      <c r="O13" s="19" t="s">
        <v>42</v>
      </c>
      <c r="P13" s="20"/>
      <c r="Q13" s="18">
        <f>H13*P13</f>
        <v>0</v>
      </c>
    </row>
    <row r="14" spans="1:17" ht="15">
      <c r="A14" s="11" t="s">
        <v>37</v>
      </c>
      <c r="B14" s="12" t="s">
        <v>46</v>
      </c>
      <c r="C14" s="54"/>
      <c r="D14" s="55"/>
      <c r="E14" s="40">
        <v>45535</v>
      </c>
      <c r="F14" s="13">
        <v>7.011</v>
      </c>
      <c r="G14" s="13">
        <v>212.097</v>
      </c>
      <c r="H14" s="13">
        <f>SUM(F14,G14)</f>
        <v>219.108</v>
      </c>
      <c r="I14" s="14" t="s">
        <v>39</v>
      </c>
      <c r="J14" s="15" t="s">
        <v>47</v>
      </c>
      <c r="K14" s="16">
        <v>0.539</v>
      </c>
      <c r="L14" s="16">
        <v>0.492</v>
      </c>
      <c r="M14" s="17" t="s">
        <v>48</v>
      </c>
      <c r="N14" s="18">
        <v>6334.9377</v>
      </c>
      <c r="O14" s="19" t="s">
        <v>42</v>
      </c>
      <c r="P14" s="20"/>
      <c r="Q14" s="18">
        <f>H14*P14</f>
        <v>0</v>
      </c>
    </row>
    <row r="15" spans="1:17" ht="15.75" thickBot="1">
      <c r="A15" s="11" t="s">
        <v>37</v>
      </c>
      <c r="B15" s="12" t="s">
        <v>49</v>
      </c>
      <c r="C15" s="56"/>
      <c r="D15" s="57"/>
      <c r="E15" s="40">
        <v>45535</v>
      </c>
      <c r="F15" s="13">
        <v>364.09999999999997</v>
      </c>
      <c r="G15" s="13">
        <v>894.21</v>
      </c>
      <c r="H15" s="13">
        <f>SUM(F15,G15)</f>
        <v>1258.31</v>
      </c>
      <c r="I15" s="14" t="s">
        <v>39</v>
      </c>
      <c r="J15" s="15" t="s">
        <v>50</v>
      </c>
      <c r="K15" s="16">
        <v>0.44427275813569794</v>
      </c>
      <c r="L15" s="16">
        <v>0.562</v>
      </c>
      <c r="M15" s="17" t="s">
        <v>41</v>
      </c>
      <c r="N15" s="18">
        <v>33912.5698</v>
      </c>
      <c r="O15" s="19" t="s">
        <v>42</v>
      </c>
      <c r="P15" s="20"/>
      <c r="Q15" s="18">
        <f>H15*P15</f>
        <v>0</v>
      </c>
    </row>
    <row r="16" spans="1:17" ht="15.75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86" t="s">
        <v>23</v>
      </c>
      <c r="M16" s="86"/>
      <c r="N16" s="23">
        <f>SUM(N12:N15)</f>
        <v>60268.234599999996</v>
      </c>
      <c r="O16" s="24"/>
      <c r="P16" s="25" t="s">
        <v>24</v>
      </c>
      <c r="Q16" s="23">
        <f>SUM(Q12:Q15)</f>
        <v>0</v>
      </c>
    </row>
    <row r="17" spans="1:20" ht="15.75" thickBot="1">
      <c r="A17" s="87" t="s">
        <v>25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23">
        <f>Q18-Q16</f>
        <v>0</v>
      </c>
      <c r="T17" s="41"/>
    </row>
    <row r="18" spans="1:17" ht="15.75" thickBot="1">
      <c r="A18" s="87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23">
        <f>IF(C21="N",Q16,(Q16*1.2))</f>
        <v>0</v>
      </c>
    </row>
    <row r="19" spans="1:17" ht="15">
      <c r="A19" s="88" t="s">
        <v>27</v>
      </c>
      <c r="B19" s="88"/>
      <c r="C19" s="88"/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89" t="s">
        <v>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25.5" customHeight="1">
      <c r="A21" s="26" t="s">
        <v>29</v>
      </c>
      <c r="B21" s="28"/>
      <c r="C21" s="29" t="s">
        <v>30</v>
      </c>
      <c r="D21" s="39"/>
      <c r="E21" s="39"/>
      <c r="F21" s="28"/>
      <c r="G21" s="28"/>
      <c r="H21" s="26"/>
      <c r="I21" s="28"/>
      <c r="J21" s="28"/>
      <c r="K21" s="28"/>
      <c r="L21" s="30"/>
      <c r="M21" s="30"/>
      <c r="N21" s="30"/>
      <c r="O21" s="30"/>
      <c r="P21" s="30"/>
      <c r="Q21" s="30"/>
    </row>
    <row r="22" spans="1:15" ht="15">
      <c r="A22" s="64" t="s">
        <v>85</v>
      </c>
      <c r="B22" s="65"/>
      <c r="C22" s="65"/>
      <c r="D22" s="65"/>
      <c r="E22" s="66"/>
      <c r="F22" s="73" t="s">
        <v>84</v>
      </c>
      <c r="G22" s="42" t="s">
        <v>31</v>
      </c>
      <c r="H22" s="45"/>
      <c r="I22" s="46"/>
      <c r="J22" s="46"/>
      <c r="K22" s="46"/>
      <c r="L22" s="46"/>
      <c r="M22" s="46"/>
      <c r="N22" s="46"/>
      <c r="O22" s="47"/>
    </row>
    <row r="23" spans="1:15" ht="15">
      <c r="A23" s="67"/>
      <c r="B23" s="68"/>
      <c r="C23" s="68"/>
      <c r="D23" s="68"/>
      <c r="E23" s="69"/>
      <c r="F23" s="73"/>
      <c r="G23" s="42" t="s">
        <v>32</v>
      </c>
      <c r="H23" s="45"/>
      <c r="I23" s="46"/>
      <c r="J23" s="46"/>
      <c r="K23" s="46"/>
      <c r="L23" s="46"/>
      <c r="M23" s="46"/>
      <c r="N23" s="46"/>
      <c r="O23" s="47"/>
    </row>
    <row r="24" spans="1:15" ht="15">
      <c r="A24" s="67"/>
      <c r="B24" s="68"/>
      <c r="C24" s="68"/>
      <c r="D24" s="68"/>
      <c r="E24" s="69"/>
      <c r="F24" s="73"/>
      <c r="G24" s="42" t="s">
        <v>33</v>
      </c>
      <c r="H24" s="48"/>
      <c r="I24" s="46"/>
      <c r="J24" s="46"/>
      <c r="K24" s="46"/>
      <c r="L24" s="46"/>
      <c r="M24" s="46"/>
      <c r="N24" s="46"/>
      <c r="O24" s="47"/>
    </row>
    <row r="25" spans="1:15" ht="15">
      <c r="A25" s="67"/>
      <c r="B25" s="68"/>
      <c r="C25" s="68"/>
      <c r="D25" s="68"/>
      <c r="E25" s="69"/>
      <c r="F25" s="73"/>
      <c r="G25" s="42" t="s">
        <v>34</v>
      </c>
      <c r="H25" s="45"/>
      <c r="I25" s="46"/>
      <c r="J25" s="46"/>
      <c r="K25" s="46"/>
      <c r="L25" s="46"/>
      <c r="M25" s="46"/>
      <c r="N25" s="46"/>
      <c r="O25" s="47"/>
    </row>
    <row r="26" spans="1:15" ht="15">
      <c r="A26" s="67"/>
      <c r="B26" s="68"/>
      <c r="C26" s="68"/>
      <c r="D26" s="68"/>
      <c r="E26" s="69"/>
      <c r="F26" s="73"/>
      <c r="G26" s="42" t="s">
        <v>35</v>
      </c>
      <c r="H26" s="45"/>
      <c r="I26" s="46"/>
      <c r="J26" s="46"/>
      <c r="K26" s="46"/>
      <c r="L26" s="46"/>
      <c r="M26" s="46"/>
      <c r="N26" s="46"/>
      <c r="O26" s="47"/>
    </row>
    <row r="27" spans="1:15" ht="15">
      <c r="A27" s="67"/>
      <c r="B27" s="68"/>
      <c r="C27" s="68"/>
      <c r="D27" s="68"/>
      <c r="E27" s="69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5">
      <c r="A28" s="67"/>
      <c r="B28" s="68"/>
      <c r="C28" s="68"/>
      <c r="D28" s="68"/>
      <c r="E28" s="69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5">
      <c r="A29" s="70"/>
      <c r="B29" s="71"/>
      <c r="C29" s="71"/>
      <c r="D29" s="71"/>
      <c r="E29" s="72"/>
      <c r="F29" s="44"/>
      <c r="G29" s="43"/>
      <c r="H29" s="43"/>
      <c r="I29" s="95" t="s">
        <v>36</v>
      </c>
      <c r="J29" s="95"/>
      <c r="K29" s="96"/>
      <c r="L29" s="49"/>
      <c r="M29" s="50"/>
      <c r="N29" s="51"/>
      <c r="O29" s="43"/>
    </row>
    <row r="30" spans="1:15" ht="15">
      <c r="A30" s="44"/>
      <c r="B30" s="44"/>
      <c r="C30" s="44"/>
      <c r="D30" s="44"/>
      <c r="E30" s="44"/>
      <c r="F30" s="44"/>
      <c r="G30" s="43"/>
      <c r="H30" s="43"/>
      <c r="I30" s="43"/>
      <c r="J30" s="43"/>
      <c r="K30" s="43"/>
      <c r="L30" s="43"/>
      <c r="M30" s="43"/>
      <c r="N30" s="43"/>
      <c r="O30" s="43"/>
    </row>
  </sheetData>
  <sheetProtection/>
  <mergeCells count="39">
    <mergeCell ref="N2:P2"/>
    <mergeCell ref="I29:K29"/>
    <mergeCell ref="L16:M16"/>
    <mergeCell ref="A17:P17"/>
    <mergeCell ref="A18:P18"/>
    <mergeCell ref="A19:C19"/>
    <mergeCell ref="A20:Q20"/>
    <mergeCell ref="E9:E11"/>
    <mergeCell ref="M9:M11"/>
    <mergeCell ref="N9:N11"/>
    <mergeCell ref="O9:O11"/>
    <mergeCell ref="Q9:Q11"/>
    <mergeCell ref="F10:F11"/>
    <mergeCell ref="G10:G11"/>
    <mergeCell ref="H10:H11"/>
    <mergeCell ref="K10:K11"/>
    <mergeCell ref="L10:L11"/>
    <mergeCell ref="B9:B11"/>
    <mergeCell ref="F9:H9"/>
    <mergeCell ref="I9:I11"/>
    <mergeCell ref="J9:J11"/>
    <mergeCell ref="K9:L9"/>
    <mergeCell ref="P9:P11"/>
    <mergeCell ref="C12:D15"/>
    <mergeCell ref="C10:D11"/>
    <mergeCell ref="C9:D9"/>
    <mergeCell ref="A22:E29"/>
    <mergeCell ref="F22:F26"/>
    <mergeCell ref="A1:M1"/>
    <mergeCell ref="F5:G5"/>
    <mergeCell ref="B6:G6"/>
    <mergeCell ref="B7:G7"/>
    <mergeCell ref="A9:A11"/>
    <mergeCell ref="H22:O22"/>
    <mergeCell ref="H23:O23"/>
    <mergeCell ref="H24:O24"/>
    <mergeCell ref="H25:O25"/>
    <mergeCell ref="H26:O26"/>
    <mergeCell ref="L29:N29"/>
  </mergeCells>
  <dataValidations count="1">
    <dataValidation type="custom" allowBlank="1" showErrorMessage="1" errorTitle="Chyba!" error="Môžete zadať maximálne 2 desatinné miesta" sqref="P12:P15">
      <formula1>MOD(ROUND(P12*100,20),1)=0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horizontalDpi="600" verticalDpi="600" orientation="landscape" paperSize="9" scale="68" r:id="rId1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1" t="s">
        <v>51</v>
      </c>
      <c r="B2" s="27"/>
      <c r="C2" s="27"/>
      <c r="D2" s="26"/>
      <c r="E2" s="32"/>
      <c r="F2" s="32"/>
      <c r="L2" s="92" t="s">
        <v>52</v>
      </c>
      <c r="M2" s="92"/>
    </row>
    <row r="3" spans="1:14" ht="15">
      <c r="A3" s="33" t="s">
        <v>53</v>
      </c>
      <c r="B3" s="91" t="s">
        <v>54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>
      <c r="A4" s="33" t="s">
        <v>55</v>
      </c>
      <c r="B4" s="91" t="s">
        <v>56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">
      <c r="A5" s="33" t="s">
        <v>7</v>
      </c>
      <c r="B5" s="91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5">
      <c r="A6" s="33" t="s">
        <v>58</v>
      </c>
      <c r="B6" s="91" t="s">
        <v>59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15">
      <c r="A7" s="35" t="s">
        <v>60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">
      <c r="A8" s="33" t="s">
        <v>61</v>
      </c>
      <c r="B8" s="91" t="s">
        <v>62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5">
      <c r="A9" s="33" t="s">
        <v>63</v>
      </c>
      <c r="B9" s="91" t="s">
        <v>64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15">
      <c r="A10" s="33" t="s">
        <v>65</v>
      </c>
      <c r="B10" s="91" t="s">
        <v>66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5">
      <c r="A11" s="36" t="s">
        <v>67</v>
      </c>
      <c r="B11" s="91" t="s">
        <v>68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5" customHeight="1">
      <c r="A12" s="37" t="s">
        <v>69</v>
      </c>
      <c r="B12" s="91" t="s">
        <v>70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4" customHeight="1">
      <c r="A13" s="36" t="s">
        <v>71</v>
      </c>
      <c r="B13" s="91" t="s">
        <v>72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ht="16.5" customHeight="1">
      <c r="A14" s="36" t="s">
        <v>12</v>
      </c>
      <c r="B14" s="91" t="s">
        <v>73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15">
      <c r="A15" s="36" t="s">
        <v>74</v>
      </c>
      <c r="B15" s="91" t="s">
        <v>75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38.25">
      <c r="A16" s="34" t="s">
        <v>76</v>
      </c>
      <c r="B16" s="91" t="s">
        <v>77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28.5" customHeight="1">
      <c r="A17" s="34" t="s">
        <v>78</v>
      </c>
      <c r="B17" s="91" t="s">
        <v>79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27" customHeight="1">
      <c r="A18" s="36" t="s">
        <v>80</v>
      </c>
      <c r="B18" s="91" t="s">
        <v>81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</sheetData>
  <sheetProtection/>
  <mergeCells count="17"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  <mergeCell ref="B13:N13"/>
    <mergeCell ref="L2:M2"/>
    <mergeCell ref="B3:N3"/>
    <mergeCell ref="B4:N4"/>
    <mergeCell ref="B5:N5"/>
    <mergeCell ref="B6:N6"/>
    <mergeCell ref="B7:N7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Gajdos, Miroslav</dc:creator>
  <cp:keywords/>
  <dc:description/>
  <cp:lastModifiedBy>michaela.hurtekova</cp:lastModifiedBy>
  <cp:lastPrinted>2024-02-16T08:16:54Z</cp:lastPrinted>
  <dcterms:created xsi:type="dcterms:W3CDTF">2024-02-13T12:02:27Z</dcterms:created>
  <dcterms:modified xsi:type="dcterms:W3CDTF">2024-02-16T13:49:25Z</dcterms:modified>
  <cp:category/>
  <cp:version/>
  <cp:contentType/>
  <cp:contentStatus/>
</cp:coreProperties>
</file>