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6 LS Remetské Hámre juh1\"/>
    </mc:Choice>
  </mc:AlternateContent>
  <bookViews>
    <workbookView xWindow="-120" yWindow="-120" windowWidth="20730" windowHeight="111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5" i="1" l="1"/>
  <c r="O13" i="1"/>
  <c r="O14" i="1"/>
  <c r="O15" i="1"/>
  <c r="O16" i="1"/>
  <c r="O17" i="1"/>
  <c r="O18" i="1"/>
  <c r="O19" i="1"/>
  <c r="O20" i="1"/>
  <c r="O21" i="1"/>
  <c r="O22" i="1"/>
  <c r="O12" i="1"/>
  <c r="G16" i="1" l="1"/>
  <c r="G17" i="1"/>
  <c r="G18" i="1"/>
  <c r="G19" i="1"/>
  <c r="G20" i="1"/>
  <c r="G21" i="1"/>
  <c r="G22" i="1"/>
  <c r="G23" i="1"/>
  <c r="G15" i="1" l="1"/>
  <c r="G14" i="1" l="1"/>
  <c r="G13" i="1"/>
  <c r="G12" i="1"/>
  <c r="G24" i="1" l="1"/>
  <c r="L25" i="1"/>
  <c r="O27" i="1" l="1"/>
  <c r="O26" i="1" s="1"/>
</calcChain>
</file>

<file path=xl/sharedStrings.xml><?xml version="1.0" encoding="utf-8"?>
<sst xmlns="http://schemas.openxmlformats.org/spreadsheetml/2006/main" count="131" uniqueCount="85">
  <si>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</si>
  <si>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</si>
  <si>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</si>
  <si>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</si>
  <si>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</si>
  <si>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</si>
  <si>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</si>
  <si>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</si>
  <si>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</si>
  <si>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</si>
  <si>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</si>
  <si>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</si>
  <si>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</si>
  <si>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</si>
  <si>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</si>
  <si>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</si>
  <si>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</si>
  <si>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</si>
  <si>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</si>
  <si>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</si>
  <si>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</si>
  <si>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</si>
  <si>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</si>
  <si>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</si>
  <si>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</si>
  <si>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</si>
  <si>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</si>
  <si>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</si>
  <si>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</si>
  <si>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</si>
  <si>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</si>
  <si>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</si>
  <si>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</si>
  <si>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</si>
  <si>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</si>
  <si>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</si>
  <si>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</si>
  <si>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</si>
  <si>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</si>
  <si>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</si>
  <si>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</si>
  <si>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</si>
  <si>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</si>
  <si>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</si>
  <si>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</si>
  <si>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</si>
  <si>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</si>
  <si>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</si>
  <si>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</si>
  <si>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</si>
  <si>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</si>
  <si>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</si>
  <si>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</si>
  <si>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</si>
  <si>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</si>
  <si>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</si>
  <si>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</si>
  <si>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</si>
  <si>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</si>
  <si>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</si>
  <si>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</si>
  <si>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</si>
  <si>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</si>
  <si>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</si>
  <si>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</si>
  <si>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</si>
  <si>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</si>
  <si>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</si>
  <si>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</si>
  <si>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</si>
  <si>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1,2,4a,6,7 - výroba SKM</t>
  </si>
  <si>
    <t>1,2,4a,6,7 - výroba PD</t>
  </si>
  <si>
    <t>Cibavka</t>
  </si>
  <si>
    <t>Karna</t>
  </si>
  <si>
    <t>625A0</t>
  </si>
  <si>
    <t>631A0</t>
  </si>
  <si>
    <t>Približovacia vzdialenosť P-OM (m)</t>
  </si>
  <si>
    <t>NV r</t>
  </si>
  <si>
    <t>405 0</t>
  </si>
  <si>
    <t>NV s</t>
  </si>
  <si>
    <t>418B0</t>
  </si>
  <si>
    <t>VU-50</t>
  </si>
  <si>
    <t>419B0</t>
  </si>
  <si>
    <t>Lesy SR š.p. OZ Vihorlat</t>
  </si>
  <si>
    <t>Lesnícke služby v ťažbovom procese na OZ Vihorlat, LO Kárna , LO Cibavka VC Remetské Hámre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</si>
</sst>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6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4" fontId="6" fillId="3" borderId="15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4" xfId="0" applyFont="1" applyFill="1" applyBorder="1"/>
    <xf numFmtId="0" fontId="0" fillId="3" borderId="21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4" fontId="6" fillId="3" borderId="35" xfId="0" applyNumberFormat="1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6" fillId="3" borderId="5" xfId="0" applyFont="1" applyFill="1" applyBorder="1" applyAlignment="1">
      <alignment horizontal="right" vertical="center" indent="2"/>
    </xf>
    <xf numFmtId="0" fontId="3" fillId="3" borderId="0" xfId="0" applyFont="1" applyFill="1" applyAlignment="1">
      <alignment horizontal="left" vertical="center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2" borderId="17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7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3" fillId="0" borderId="1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sqref="A1:L1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4" t="s">
        <v>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4" t="s">
        <v>68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69</v>
      </c>
      <c r="O2" s="13"/>
    </row>
    <row r="3" spans="1:16" ht="18" x14ac:dyDescent="0.25">
      <c r="A3" s="15" t="s">
        <v>0</v>
      </c>
      <c r="B3" s="11"/>
      <c r="C3" s="123" t="s">
        <v>84</v>
      </c>
      <c r="D3" s="124"/>
      <c r="E3" s="124"/>
      <c r="F3" s="124"/>
      <c r="G3" s="124"/>
      <c r="H3" s="124"/>
      <c r="I3" s="124"/>
      <c r="J3" s="124"/>
      <c r="K3" s="124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12"/>
      <c r="F5" s="112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13" t="s">
        <v>83</v>
      </c>
      <c r="C6" s="113"/>
      <c r="D6" s="113"/>
      <c r="E6" s="113"/>
      <c r="F6" s="113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14"/>
      <c r="C7" s="114"/>
      <c r="D7" s="114"/>
      <c r="E7" s="114"/>
      <c r="F7" s="114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10" t="s">
        <v>65</v>
      </c>
      <c r="B8" s="111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39" t="s">
        <v>7</v>
      </c>
      <c r="B9" s="115" t="s">
        <v>2</v>
      </c>
      <c r="C9" s="118" t="s">
        <v>52</v>
      </c>
      <c r="D9" s="119"/>
      <c r="E9" s="120" t="s">
        <v>3</v>
      </c>
      <c r="F9" s="121"/>
      <c r="G9" s="122"/>
      <c r="H9" s="105" t="s">
        <v>4</v>
      </c>
      <c r="I9" s="103" t="s">
        <v>5</v>
      </c>
      <c r="J9" s="105" t="s">
        <v>6</v>
      </c>
      <c r="K9" s="96" t="s">
        <v>76</v>
      </c>
      <c r="L9" s="103" t="s">
        <v>53</v>
      </c>
      <c r="M9" s="103" t="s">
        <v>59</v>
      </c>
      <c r="N9" s="90" t="s">
        <v>57</v>
      </c>
      <c r="O9" s="93" t="s">
        <v>58</v>
      </c>
    </row>
    <row r="10" spans="1:16" ht="21.75" customHeight="1" x14ac:dyDescent="0.25">
      <c r="A10" s="20"/>
      <c r="B10" s="116"/>
      <c r="C10" s="96" t="s">
        <v>67</v>
      </c>
      <c r="D10" s="97"/>
      <c r="E10" s="100" t="s">
        <v>8</v>
      </c>
      <c r="F10" s="101" t="s">
        <v>9</v>
      </c>
      <c r="G10" s="103" t="s">
        <v>10</v>
      </c>
      <c r="H10" s="106"/>
      <c r="I10" s="101"/>
      <c r="J10" s="106"/>
      <c r="K10" s="108"/>
      <c r="L10" s="101"/>
      <c r="M10" s="101"/>
      <c r="N10" s="91"/>
      <c r="O10" s="94"/>
    </row>
    <row r="11" spans="1:16" ht="50.25" customHeight="1" thickBot="1" x14ac:dyDescent="0.3">
      <c r="A11" s="63"/>
      <c r="B11" s="117"/>
      <c r="C11" s="98"/>
      <c r="D11" s="99"/>
      <c r="E11" s="98"/>
      <c r="F11" s="102"/>
      <c r="G11" s="102"/>
      <c r="H11" s="107"/>
      <c r="I11" s="102"/>
      <c r="J11" s="107"/>
      <c r="K11" s="109"/>
      <c r="L11" s="102"/>
      <c r="M11" s="102"/>
      <c r="N11" s="92"/>
      <c r="O11" s="95"/>
    </row>
    <row r="12" spans="1:16" x14ac:dyDescent="0.25">
      <c r="A12" s="58" t="s">
        <v>73</v>
      </c>
      <c r="B12" s="56" t="s">
        <v>74</v>
      </c>
      <c r="C12" s="67" t="s">
        <v>70</v>
      </c>
      <c r="D12" s="67"/>
      <c r="E12" s="57"/>
      <c r="F12" s="57">
        <v>79.44</v>
      </c>
      <c r="G12" s="57">
        <f t="shared" ref="G12:G15" si="0">SUM(E12:F12)</f>
        <v>79.44</v>
      </c>
      <c r="H12" s="57" t="s">
        <v>11</v>
      </c>
      <c r="I12" s="57">
        <v>0</v>
      </c>
      <c r="J12" s="57">
        <v>1.58</v>
      </c>
      <c r="K12" s="59">
        <v>500</v>
      </c>
      <c r="L12" s="59">
        <v>1086.74</v>
      </c>
      <c r="M12" s="60" t="s">
        <v>60</v>
      </c>
      <c r="N12" s="61"/>
      <c r="O12" s="62">
        <f t="shared" ref="O12:O22" si="1">SUM(N12*G12)</f>
        <v>0</v>
      </c>
      <c r="P12" s="10"/>
    </row>
    <row r="13" spans="1:16" x14ac:dyDescent="0.25">
      <c r="A13" s="46" t="s">
        <v>73</v>
      </c>
      <c r="B13" s="50" t="s">
        <v>74</v>
      </c>
      <c r="C13" s="68" t="s">
        <v>71</v>
      </c>
      <c r="D13" s="68"/>
      <c r="E13" s="42"/>
      <c r="F13" s="42">
        <v>26.45</v>
      </c>
      <c r="G13" s="42">
        <f t="shared" si="0"/>
        <v>26.45</v>
      </c>
      <c r="H13" s="42" t="s">
        <v>11</v>
      </c>
      <c r="I13" s="42">
        <v>0</v>
      </c>
      <c r="J13" s="42">
        <v>1.58</v>
      </c>
      <c r="K13" s="47">
        <v>500</v>
      </c>
      <c r="L13" s="47">
        <v>456.09</v>
      </c>
      <c r="M13" s="41" t="s">
        <v>60</v>
      </c>
      <c r="N13" s="48"/>
      <c r="O13" s="62">
        <f t="shared" si="1"/>
        <v>0</v>
      </c>
      <c r="P13" s="10"/>
    </row>
    <row r="14" spans="1:16" x14ac:dyDescent="0.25">
      <c r="A14" s="46" t="s">
        <v>73</v>
      </c>
      <c r="B14" s="50" t="s">
        <v>75</v>
      </c>
      <c r="C14" s="65" t="s">
        <v>70</v>
      </c>
      <c r="D14" s="65"/>
      <c r="E14" s="42"/>
      <c r="F14" s="42">
        <v>150</v>
      </c>
      <c r="G14" s="42">
        <f t="shared" si="0"/>
        <v>150</v>
      </c>
      <c r="H14" s="42" t="s">
        <v>11</v>
      </c>
      <c r="I14" s="42">
        <v>0</v>
      </c>
      <c r="J14" s="42">
        <v>1.39</v>
      </c>
      <c r="K14" s="47">
        <v>600</v>
      </c>
      <c r="L14" s="47">
        <v>2149.5</v>
      </c>
      <c r="M14" s="41" t="s">
        <v>60</v>
      </c>
      <c r="N14" s="48"/>
      <c r="O14" s="62">
        <f t="shared" si="1"/>
        <v>0</v>
      </c>
      <c r="P14" s="10"/>
    </row>
    <row r="15" spans="1:16" x14ac:dyDescent="0.25">
      <c r="A15" s="46" t="s">
        <v>73</v>
      </c>
      <c r="B15" s="50" t="s">
        <v>75</v>
      </c>
      <c r="C15" s="68" t="s">
        <v>71</v>
      </c>
      <c r="D15" s="68"/>
      <c r="E15" s="42"/>
      <c r="F15" s="42">
        <v>37.74</v>
      </c>
      <c r="G15" s="42">
        <f t="shared" si="0"/>
        <v>37.74</v>
      </c>
      <c r="H15" s="42" t="s">
        <v>11</v>
      </c>
      <c r="I15" s="42">
        <v>0</v>
      </c>
      <c r="J15" s="42">
        <v>1.39</v>
      </c>
      <c r="K15" s="47">
        <v>600</v>
      </c>
      <c r="L15" s="47">
        <v>674.9</v>
      </c>
      <c r="M15" s="41" t="s">
        <v>60</v>
      </c>
      <c r="N15" s="48"/>
      <c r="O15" s="62">
        <f t="shared" si="1"/>
        <v>0</v>
      </c>
      <c r="P15" s="10"/>
    </row>
    <row r="16" spans="1:16" x14ac:dyDescent="0.25">
      <c r="A16" s="46" t="s">
        <v>72</v>
      </c>
      <c r="B16" s="54" t="s">
        <v>78</v>
      </c>
      <c r="C16" s="65" t="s">
        <v>70</v>
      </c>
      <c r="D16" s="65"/>
      <c r="E16" s="42"/>
      <c r="F16" s="42">
        <v>170.74</v>
      </c>
      <c r="G16" s="42">
        <f t="shared" ref="G16:G23" si="2">SUM(E16:F16)</f>
        <v>170.74</v>
      </c>
      <c r="H16" s="42" t="s">
        <v>77</v>
      </c>
      <c r="I16" s="42">
        <v>45</v>
      </c>
      <c r="J16" s="42">
        <v>1.06</v>
      </c>
      <c r="K16" s="47">
        <v>2700</v>
      </c>
      <c r="L16" s="47">
        <v>3542.86</v>
      </c>
      <c r="M16" s="41" t="s">
        <v>60</v>
      </c>
      <c r="N16" s="48"/>
      <c r="O16" s="62">
        <f t="shared" si="1"/>
        <v>0</v>
      </c>
      <c r="P16" s="10"/>
    </row>
    <row r="17" spans="1:16" x14ac:dyDescent="0.25">
      <c r="A17" s="46" t="s">
        <v>72</v>
      </c>
      <c r="B17" s="54" t="s">
        <v>78</v>
      </c>
      <c r="C17" s="65" t="s">
        <v>71</v>
      </c>
      <c r="D17" s="65"/>
      <c r="E17" s="42"/>
      <c r="F17" s="42">
        <v>144.84</v>
      </c>
      <c r="G17" s="42">
        <f t="shared" si="2"/>
        <v>144.84</v>
      </c>
      <c r="H17" s="42" t="s">
        <v>77</v>
      </c>
      <c r="I17" s="42">
        <v>45</v>
      </c>
      <c r="J17" s="42">
        <v>1.06</v>
      </c>
      <c r="K17" s="47">
        <v>2700</v>
      </c>
      <c r="L17" s="47">
        <v>3620.59</v>
      </c>
      <c r="M17" s="41" t="s">
        <v>60</v>
      </c>
      <c r="N17" s="48"/>
      <c r="O17" s="62">
        <f t="shared" si="1"/>
        <v>0</v>
      </c>
      <c r="P17" s="10"/>
    </row>
    <row r="18" spans="1:16" x14ac:dyDescent="0.25">
      <c r="A18" s="46" t="s">
        <v>72</v>
      </c>
      <c r="B18" s="54" t="s">
        <v>78</v>
      </c>
      <c r="C18" s="65" t="s">
        <v>70</v>
      </c>
      <c r="D18" s="65"/>
      <c r="E18" s="42"/>
      <c r="F18" s="42">
        <v>296</v>
      </c>
      <c r="G18" s="42">
        <f t="shared" si="2"/>
        <v>296</v>
      </c>
      <c r="H18" s="42" t="s">
        <v>79</v>
      </c>
      <c r="I18" s="42">
        <v>45</v>
      </c>
      <c r="J18" s="42">
        <v>0.97</v>
      </c>
      <c r="K18" s="47">
        <v>2700</v>
      </c>
      <c r="L18" s="47">
        <v>6769.52</v>
      </c>
      <c r="M18" s="41" t="s">
        <v>60</v>
      </c>
      <c r="N18" s="48"/>
      <c r="O18" s="62">
        <f t="shared" si="1"/>
        <v>0</v>
      </c>
      <c r="P18" s="10"/>
    </row>
    <row r="19" spans="1:16" x14ac:dyDescent="0.25">
      <c r="A19" s="46" t="s">
        <v>72</v>
      </c>
      <c r="B19" s="54" t="s">
        <v>78</v>
      </c>
      <c r="C19" s="65" t="s">
        <v>71</v>
      </c>
      <c r="D19" s="65"/>
      <c r="E19" s="42"/>
      <c r="F19" s="42">
        <v>290</v>
      </c>
      <c r="G19" s="42">
        <f t="shared" si="2"/>
        <v>290</v>
      </c>
      <c r="H19" s="42" t="s">
        <v>79</v>
      </c>
      <c r="I19" s="42">
        <v>45</v>
      </c>
      <c r="J19" s="42">
        <v>0.97</v>
      </c>
      <c r="K19" s="47">
        <v>2700</v>
      </c>
      <c r="L19" s="47">
        <v>7725.69</v>
      </c>
      <c r="M19" s="41" t="s">
        <v>60</v>
      </c>
      <c r="N19" s="48"/>
      <c r="O19" s="62">
        <f t="shared" si="1"/>
        <v>0</v>
      </c>
      <c r="P19" s="10"/>
    </row>
    <row r="20" spans="1:16" x14ac:dyDescent="0.25">
      <c r="A20" s="46" t="s">
        <v>72</v>
      </c>
      <c r="B20" s="54" t="s">
        <v>80</v>
      </c>
      <c r="C20" s="65" t="s">
        <v>70</v>
      </c>
      <c r="D20" s="65"/>
      <c r="E20" s="42"/>
      <c r="F20" s="42">
        <v>2.15</v>
      </c>
      <c r="G20" s="42">
        <f t="shared" si="2"/>
        <v>2.15</v>
      </c>
      <c r="H20" s="42" t="s">
        <v>81</v>
      </c>
      <c r="I20" s="42">
        <v>40</v>
      </c>
      <c r="J20" s="42">
        <v>0.38</v>
      </c>
      <c r="K20" s="47">
        <v>250</v>
      </c>
      <c r="L20" s="47">
        <v>40.57</v>
      </c>
      <c r="M20" s="41" t="s">
        <v>60</v>
      </c>
      <c r="N20" s="48"/>
      <c r="O20" s="62">
        <f t="shared" si="1"/>
        <v>0</v>
      </c>
      <c r="P20" s="10"/>
    </row>
    <row r="21" spans="1:16" x14ac:dyDescent="0.25">
      <c r="A21" s="46" t="s">
        <v>72</v>
      </c>
      <c r="B21" s="54" t="s">
        <v>80</v>
      </c>
      <c r="C21" s="65" t="s">
        <v>71</v>
      </c>
      <c r="D21" s="65"/>
      <c r="E21" s="42"/>
      <c r="F21" s="42">
        <v>76.709999999999994</v>
      </c>
      <c r="G21" s="42">
        <f t="shared" si="2"/>
        <v>76.709999999999994</v>
      </c>
      <c r="H21" s="42" t="s">
        <v>81</v>
      </c>
      <c r="I21" s="42">
        <v>40</v>
      </c>
      <c r="J21" s="42">
        <v>0.38</v>
      </c>
      <c r="K21" s="47">
        <v>250</v>
      </c>
      <c r="L21" s="47">
        <v>1768.52</v>
      </c>
      <c r="M21" s="41" t="s">
        <v>60</v>
      </c>
      <c r="N21" s="48"/>
      <c r="O21" s="62">
        <f t="shared" si="1"/>
        <v>0</v>
      </c>
      <c r="P21" s="10"/>
    </row>
    <row r="22" spans="1:16" x14ac:dyDescent="0.25">
      <c r="A22" s="46" t="s">
        <v>72</v>
      </c>
      <c r="B22" s="50" t="s">
        <v>82</v>
      </c>
      <c r="C22" s="65" t="s">
        <v>71</v>
      </c>
      <c r="D22" s="65"/>
      <c r="E22" s="42"/>
      <c r="F22" s="42">
        <v>29.76</v>
      </c>
      <c r="G22" s="42">
        <f t="shared" si="2"/>
        <v>29.76</v>
      </c>
      <c r="H22" s="42" t="s">
        <v>81</v>
      </c>
      <c r="I22" s="42">
        <v>30</v>
      </c>
      <c r="J22" s="42">
        <v>0.11</v>
      </c>
      <c r="K22" s="47">
        <v>500</v>
      </c>
      <c r="L22" s="47">
        <v>1071.2</v>
      </c>
      <c r="M22" s="41" t="s">
        <v>60</v>
      </c>
      <c r="N22" s="48"/>
      <c r="O22" s="62">
        <f t="shared" si="1"/>
        <v>0</v>
      </c>
      <c r="P22" s="10"/>
    </row>
    <row r="23" spans="1:16" ht="15.75" thickBot="1" x14ac:dyDescent="0.3">
      <c r="A23" s="51"/>
      <c r="B23" s="55"/>
      <c r="C23" s="66"/>
      <c r="D23" s="66"/>
      <c r="E23" s="43"/>
      <c r="F23" s="43"/>
      <c r="G23" s="43">
        <f t="shared" si="2"/>
        <v>0</v>
      </c>
      <c r="H23" s="43"/>
      <c r="I23" s="43"/>
      <c r="J23" s="43"/>
      <c r="K23" s="49"/>
      <c r="L23" s="49"/>
      <c r="M23" s="44" t="s">
        <v>60</v>
      </c>
      <c r="N23" s="52"/>
      <c r="O23" s="53"/>
      <c r="P23" s="10"/>
    </row>
    <row r="24" spans="1:16" ht="15.75" thickBot="1" x14ac:dyDescent="0.3">
      <c r="A24" s="21"/>
      <c r="B24" s="22"/>
      <c r="C24" s="23"/>
      <c r="D24" s="24"/>
      <c r="E24" s="45"/>
      <c r="F24" s="45"/>
      <c r="G24" s="45">
        <f>SUM(G12:G23)</f>
        <v>1303.8300000000002</v>
      </c>
      <c r="H24" s="25"/>
      <c r="I24" s="22"/>
      <c r="J24" s="22"/>
      <c r="K24" s="23"/>
      <c r="L24" s="31"/>
      <c r="M24" s="27"/>
      <c r="N24" s="30"/>
      <c r="O24" s="31"/>
    </row>
    <row r="25" spans="1:16" ht="15.75" thickBot="1" x14ac:dyDescent="0.3">
      <c r="A25" s="40"/>
      <c r="B25" s="28"/>
      <c r="C25" s="28"/>
      <c r="D25" s="28"/>
      <c r="E25" s="28"/>
      <c r="F25" s="28"/>
      <c r="G25" s="28"/>
      <c r="H25" s="28"/>
      <c r="I25" s="28"/>
      <c r="J25" s="64" t="s">
        <v>12</v>
      </c>
      <c r="K25" s="64"/>
      <c r="L25" s="31">
        <f>SUM(L12:L24)</f>
        <v>28906.18</v>
      </c>
      <c r="M25" s="29"/>
      <c r="N25" s="32" t="s">
        <v>13</v>
      </c>
      <c r="O25" s="26">
        <f>SUM(O17:O23)</f>
        <v>0</v>
      </c>
    </row>
    <row r="26" spans="1:16" ht="15.75" thickBot="1" x14ac:dyDescent="0.3">
      <c r="A26" s="69" t="s">
        <v>14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26">
        <f>O27-O25</f>
        <v>0</v>
      </c>
    </row>
    <row r="27" spans="1:16" ht="15.75" thickBot="1" x14ac:dyDescent="0.3">
      <c r="A27" s="69" t="s">
        <v>15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26">
        <f>IF("nie"=MID(I35,1,3),O25,(O25*1.2))</f>
        <v>0</v>
      </c>
    </row>
    <row r="28" spans="1:16" x14ac:dyDescent="0.25">
      <c r="A28" s="79" t="s">
        <v>16</v>
      </c>
      <c r="B28" s="79"/>
      <c r="C28" s="79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6" x14ac:dyDescent="0.25">
      <c r="A29" s="72" t="s">
        <v>64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6" x14ac:dyDescent="0.25">
      <c r="A30" s="34" t="s">
        <v>56</v>
      </c>
      <c r="B30" s="34"/>
      <c r="C30" s="34"/>
      <c r="D30" s="34"/>
      <c r="E30" s="34"/>
      <c r="F30" s="34"/>
      <c r="G30" s="35" t="s">
        <v>54</v>
      </c>
      <c r="H30" s="34"/>
      <c r="I30" s="34"/>
      <c r="J30" s="36"/>
      <c r="K30" s="36"/>
      <c r="L30" s="36"/>
      <c r="M30" s="36"/>
      <c r="N30" s="36"/>
      <c r="O30" s="36"/>
    </row>
    <row r="31" spans="1:16" x14ac:dyDescent="0.25">
      <c r="A31" s="81" t="s">
        <v>66</v>
      </c>
      <c r="B31" s="82"/>
      <c r="C31" s="82"/>
      <c r="D31" s="82"/>
      <c r="E31" s="83"/>
      <c r="F31" s="80" t="s">
        <v>55</v>
      </c>
      <c r="G31" s="37" t="s">
        <v>17</v>
      </c>
      <c r="H31" s="73"/>
      <c r="I31" s="74"/>
      <c r="J31" s="74"/>
      <c r="K31" s="74"/>
      <c r="L31" s="74"/>
      <c r="M31" s="74"/>
      <c r="N31" s="74"/>
      <c r="O31" s="75"/>
    </row>
    <row r="32" spans="1:16" x14ac:dyDescent="0.25">
      <c r="A32" s="84"/>
      <c r="B32" s="85"/>
      <c r="C32" s="85"/>
      <c r="D32" s="85"/>
      <c r="E32" s="86"/>
      <c r="F32" s="80"/>
      <c r="G32" s="37" t="s">
        <v>18</v>
      </c>
      <c r="H32" s="73"/>
      <c r="I32" s="74"/>
      <c r="J32" s="74"/>
      <c r="K32" s="74"/>
      <c r="L32" s="74"/>
      <c r="M32" s="74"/>
      <c r="N32" s="74"/>
      <c r="O32" s="75"/>
    </row>
    <row r="33" spans="1:15" x14ac:dyDescent="0.25">
      <c r="A33" s="84"/>
      <c r="B33" s="85"/>
      <c r="C33" s="85"/>
      <c r="D33" s="85"/>
      <c r="E33" s="86"/>
      <c r="F33" s="80"/>
      <c r="G33" s="37" t="s">
        <v>19</v>
      </c>
      <c r="H33" s="73"/>
      <c r="I33" s="74"/>
      <c r="J33" s="74"/>
      <c r="K33" s="74"/>
      <c r="L33" s="74"/>
      <c r="M33" s="74"/>
      <c r="N33" s="74"/>
      <c r="O33" s="75"/>
    </row>
    <row r="34" spans="1:15" x14ac:dyDescent="0.25">
      <c r="A34" s="84"/>
      <c r="B34" s="85"/>
      <c r="C34" s="85"/>
      <c r="D34" s="85"/>
      <c r="E34" s="86"/>
      <c r="F34" s="80"/>
      <c r="G34" s="37" t="s">
        <v>20</v>
      </c>
      <c r="H34" s="73"/>
      <c r="I34" s="74"/>
      <c r="J34" s="74"/>
      <c r="K34" s="74"/>
      <c r="L34" s="74"/>
      <c r="M34" s="74"/>
      <c r="N34" s="74"/>
      <c r="O34" s="75"/>
    </row>
    <row r="35" spans="1:15" x14ac:dyDescent="0.25">
      <c r="A35" s="84"/>
      <c r="B35" s="85"/>
      <c r="C35" s="85"/>
      <c r="D35" s="85"/>
      <c r="E35" s="86"/>
      <c r="F35" s="80"/>
      <c r="G35" s="37" t="s">
        <v>21</v>
      </c>
      <c r="H35" s="73"/>
      <c r="I35" s="74"/>
      <c r="J35" s="74"/>
      <c r="K35" s="74"/>
      <c r="L35" s="74"/>
      <c r="M35" s="74"/>
      <c r="N35" s="74"/>
      <c r="O35" s="75"/>
    </row>
    <row r="36" spans="1:15" x14ac:dyDescent="0.25">
      <c r="A36" s="84"/>
      <c r="B36" s="85"/>
      <c r="C36" s="85"/>
      <c r="D36" s="85"/>
      <c r="E36" s="8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84"/>
      <c r="B37" s="85"/>
      <c r="C37" s="85"/>
      <c r="D37" s="85"/>
      <c r="E37" s="8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87"/>
      <c r="B38" s="88"/>
      <c r="C38" s="88"/>
      <c r="D38" s="88"/>
      <c r="E38" s="89"/>
      <c r="F38" s="36"/>
      <c r="G38" s="16"/>
      <c r="H38" s="16"/>
      <c r="I38" s="16"/>
      <c r="J38" s="16" t="s">
        <v>22</v>
      </c>
      <c r="K38" s="16"/>
      <c r="L38" s="76"/>
      <c r="M38" s="77"/>
      <c r="N38" s="78"/>
      <c r="O38" s="16"/>
    </row>
    <row r="39" spans="1:15" x14ac:dyDescent="0.25">
      <c r="A39" s="36"/>
      <c r="B39" s="36"/>
      <c r="C39" s="36"/>
      <c r="D39" s="36"/>
      <c r="E39" s="36"/>
      <c r="F39" s="36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</sheetData>
  <mergeCells count="46"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A26:N26"/>
    <mergeCell ref="A27:N27"/>
    <mergeCell ref="A29:O29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J25:K25"/>
    <mergeCell ref="C22:D22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7" t="s">
        <v>50</v>
      </c>
      <c r="M2" s="127"/>
    </row>
    <row r="3" spans="1:14" x14ac:dyDescent="0.25">
      <c r="A3" s="5" t="s">
        <v>24</v>
      </c>
      <c r="B3" s="128" t="s">
        <v>25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x14ac:dyDescent="0.25">
      <c r="A4" s="5" t="s">
        <v>26</v>
      </c>
      <c r="B4" s="128" t="s">
        <v>27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x14ac:dyDescent="0.25">
      <c r="A5" s="5" t="s">
        <v>7</v>
      </c>
      <c r="B5" s="128" t="s">
        <v>28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x14ac:dyDescent="0.25">
      <c r="A6" s="5" t="s">
        <v>2</v>
      </c>
      <c r="B6" s="128" t="s">
        <v>29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x14ac:dyDescent="0.25">
      <c r="A7" s="6" t="s">
        <v>30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6"/>
    </row>
    <row r="8" spans="1:14" x14ac:dyDescent="0.25">
      <c r="A8" s="5" t="s">
        <v>11</v>
      </c>
      <c r="B8" s="128" t="s">
        <v>31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</row>
    <row r="9" spans="1:14" x14ac:dyDescent="0.25">
      <c r="A9" s="5" t="s">
        <v>32</v>
      </c>
      <c r="B9" s="128" t="s">
        <v>33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5" t="s">
        <v>34</v>
      </c>
      <c r="B10" s="128" t="s">
        <v>35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x14ac:dyDescent="0.25">
      <c r="A11" s="7" t="s">
        <v>36</v>
      </c>
      <c r="B11" s="128" t="s">
        <v>37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1:14" x14ac:dyDescent="0.25">
      <c r="A12" s="8" t="s">
        <v>38</v>
      </c>
      <c r="B12" s="128" t="s">
        <v>39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</row>
    <row r="13" spans="1:14" ht="24" customHeight="1" x14ac:dyDescent="0.25">
      <c r="A13" s="7" t="s">
        <v>40</v>
      </c>
      <c r="B13" s="128" t="s">
        <v>41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ht="16.5" customHeight="1" x14ac:dyDescent="0.25">
      <c r="A14" s="7" t="s">
        <v>5</v>
      </c>
      <c r="B14" s="128" t="s">
        <v>51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</row>
    <row r="15" spans="1:14" x14ac:dyDescent="0.25">
      <c r="A15" s="7" t="s">
        <v>42</v>
      </c>
      <c r="B15" s="128" t="s">
        <v>43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</row>
    <row r="16" spans="1:14" ht="38.25" x14ac:dyDescent="0.25">
      <c r="A16" s="9" t="s">
        <v>44</v>
      </c>
      <c r="B16" s="128" t="s">
        <v>45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4" ht="28.5" customHeight="1" x14ac:dyDescent="0.25">
      <c r="A17" s="9" t="s">
        <v>46</v>
      </c>
      <c r="B17" s="128" t="s">
        <v>47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</row>
    <row r="18" spans="1:14" ht="27" customHeight="1" x14ac:dyDescent="0.25">
      <c r="A18" s="7" t="s">
        <v>48</v>
      </c>
      <c r="B18" s="128" t="s">
        <v>49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 ht="75" customHeight="1" x14ac:dyDescent="0.25">
      <c r="A19" s="38" t="s">
        <v>61</v>
      </c>
      <c r="B19" s="129" t="s">
        <v>62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2022-04-28T05:37:46Z</cp:lastPrinted>
  <dcterms:created xsi:type="dcterms:W3CDTF">2012-08-13T12:29:09Z</dcterms:created>
  <dcterms:modified xsi:type="dcterms:W3CDTF">2024-03-19T09:37:16Z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