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Vihorlat\Výzva č.7 LS Remetské Hámre juh 2\"/>
    </mc:Choice>
  </mc:AlternateContent>
  <bookViews>
    <workbookView xWindow="-120" yWindow="-120" windowWidth="20730" windowHeight="1116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9" i="1" l="1"/>
  <c r="O13" i="1"/>
  <c r="O14" i="1"/>
  <c r="O15" i="1"/>
  <c r="O16" i="1"/>
  <c r="O17" i="1"/>
  <c r="O12" i="1"/>
  <c r="G13" i="1" l="1"/>
  <c r="G14" i="1"/>
  <c r="G15" i="1"/>
  <c r="G16" i="1"/>
  <c r="G17" i="1"/>
  <c r="G12" i="1" l="1"/>
  <c r="G18" i="1" l="1"/>
  <c r="L19" i="1"/>
  <c r="P16" i="1" l="1"/>
  <c r="O21" i="1" l="1"/>
  <c r="O20" i="1" s="1"/>
</calcChain>
</file>

<file path=xl/sharedStrings.xml><?xml version="1.0" encoding="utf-8"?>
<sst xmlns="http://schemas.openxmlformats.org/spreadsheetml/2006/main" count="111" uniqueCount="82">
  <si>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</si>
  <si>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</si>
  <si>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</si>
  <si>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</si>
  <si>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</si>
  <si>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</si>
  <si>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</si>
  <si>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</si>
  <si>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</si>
  <si>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</si>
  <si>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</si>
  <si>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</si>
  <si>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</si>
  <si>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</si>
  <si>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</si>
  <si>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</si>
  <si>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</si>
  <si>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</si>
  <si>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</si>
  <si>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</si>
  <si>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</si>
  <si>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</si>
  <si>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</si>
  <si>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</si>
  <si>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</si>
  <si>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</si>
  <si>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</si>
  <si>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</si>
  <si>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</si>
  <si>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</si>
  <si>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</si>
  <si>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</si>
  <si>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</si>
  <si>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</si>
  <si>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</si>
  <si>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</si>
  <si>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</si>
  <si>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</si>
  <si>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</si>
  <si>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</si>
  <si>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</si>
  <si>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</si>
  <si>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</si>
  <si>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</si>
  <si>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</si>
  <si>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</si>
  <si>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</si>
  <si>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</si>
  <si>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</si>
  <si>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</si>
  <si>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</si>
  <si>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</si>
  <si>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</si>
  <si>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</si>
  <si>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</si>
  <si>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</si>
  <si>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</si>
  <si>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</si>
  <si>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</si>
  <si>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</si>
  <si>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</si>
  <si>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</si>
  <si>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</si>
  <si>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</si>
  <si>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</si>
  <si>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</si>
  <si>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</si>
  <si>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</si>
  <si>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</si>
  <si>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</si>
  <si>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</si>
  <si>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Čertež</t>
  </si>
  <si>
    <t>Karná</t>
  </si>
  <si>
    <t>1,2,4a,4d,6,7 - výroba SKM</t>
  </si>
  <si>
    <t>1,2,4a,4d,6,7 - výroba PD</t>
  </si>
  <si>
    <t>481A0</t>
  </si>
  <si>
    <t>644 0</t>
  </si>
  <si>
    <t>120/300</t>
  </si>
  <si>
    <t>70/850</t>
  </si>
  <si>
    <t>120/950</t>
  </si>
  <si>
    <t>Lesy SR š.p. OZ Vihorlat</t>
  </si>
  <si>
    <t>Lesnícke služby v ťažbovom procese na OZ Vihorlat, LO Kárna, LO Čertež , VC Remetské Hámre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</si>
</sst>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4" fontId="6" fillId="3" borderId="27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3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27" xfId="0" applyFont="1" applyFill="1" applyBorder="1"/>
    <xf numFmtId="0" fontId="0" fillId="3" borderId="24" xfId="0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4" fontId="6" fillId="3" borderId="23" xfId="0" applyNumberFormat="1" applyFont="1" applyFill="1" applyBorder="1" applyAlignment="1">
      <alignment horizontal="right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3" fillId="3" borderId="0" xfId="0" applyFont="1" applyFill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right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29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C3" sqref="C3:K3"/>
    </sheetView>
  </sheetViews>
  <sheetFormatPr defaultRowHeight="15" x14ac:dyDescent="0.25"/>
  <cols>
    <col min="1" max="1" width="14.4257812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57" t="s">
        <v>64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4" t="s">
        <v>69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70</v>
      </c>
      <c r="O2" s="13"/>
    </row>
    <row r="3" spans="1:16" ht="18" x14ac:dyDescent="0.25">
      <c r="A3" s="15" t="s">
        <v>0</v>
      </c>
      <c r="B3" s="11"/>
      <c r="C3" s="83" t="s">
        <v>81</v>
      </c>
      <c r="D3" s="84"/>
      <c r="E3" s="84"/>
      <c r="F3" s="84"/>
      <c r="G3" s="84"/>
      <c r="H3" s="84"/>
      <c r="I3" s="84"/>
      <c r="J3" s="84"/>
      <c r="K3" s="84"/>
      <c r="L3" s="11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72"/>
      <c r="F5" s="72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73" t="s">
        <v>80</v>
      </c>
      <c r="C6" s="73"/>
      <c r="D6" s="73"/>
      <c r="E6" s="73"/>
      <c r="F6" s="73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74"/>
      <c r="C7" s="74"/>
      <c r="D7" s="74"/>
      <c r="E7" s="74"/>
      <c r="F7" s="74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70" t="s">
        <v>66</v>
      </c>
      <c r="B8" s="71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">
      <c r="A9" s="39" t="s">
        <v>8</v>
      </c>
      <c r="B9" s="75" t="s">
        <v>2</v>
      </c>
      <c r="C9" s="78" t="s">
        <v>53</v>
      </c>
      <c r="D9" s="79"/>
      <c r="E9" s="80" t="s">
        <v>3</v>
      </c>
      <c r="F9" s="81"/>
      <c r="G9" s="82"/>
      <c r="H9" s="58" t="s">
        <v>4</v>
      </c>
      <c r="I9" s="61" t="s">
        <v>5</v>
      </c>
      <c r="J9" s="64" t="s">
        <v>6</v>
      </c>
      <c r="K9" s="67" t="s">
        <v>7</v>
      </c>
      <c r="L9" s="61" t="s">
        <v>54</v>
      </c>
      <c r="M9" s="61" t="s">
        <v>60</v>
      </c>
      <c r="N9" s="85" t="s">
        <v>58</v>
      </c>
      <c r="O9" s="88" t="s">
        <v>59</v>
      </c>
    </row>
    <row r="10" spans="1:16" ht="21.75" customHeight="1" x14ac:dyDescent="0.25">
      <c r="A10" s="20"/>
      <c r="B10" s="76"/>
      <c r="C10" s="91" t="s">
        <v>68</v>
      </c>
      <c r="D10" s="92"/>
      <c r="E10" s="91" t="s">
        <v>9</v>
      </c>
      <c r="F10" s="62" t="s">
        <v>10</v>
      </c>
      <c r="G10" s="61" t="s">
        <v>11</v>
      </c>
      <c r="H10" s="59"/>
      <c r="I10" s="62"/>
      <c r="J10" s="65"/>
      <c r="K10" s="68"/>
      <c r="L10" s="62"/>
      <c r="M10" s="62"/>
      <c r="N10" s="86"/>
      <c r="O10" s="89"/>
    </row>
    <row r="11" spans="1:16" ht="50.25" customHeight="1" thickBot="1" x14ac:dyDescent="0.3">
      <c r="A11" s="56"/>
      <c r="B11" s="77"/>
      <c r="C11" s="93"/>
      <c r="D11" s="94"/>
      <c r="E11" s="93"/>
      <c r="F11" s="63"/>
      <c r="G11" s="63"/>
      <c r="H11" s="60"/>
      <c r="I11" s="63"/>
      <c r="J11" s="66"/>
      <c r="K11" s="69"/>
      <c r="L11" s="63"/>
      <c r="M11" s="63"/>
      <c r="N11" s="87"/>
      <c r="O11" s="90"/>
    </row>
    <row r="12" spans="1:16" x14ac:dyDescent="0.25">
      <c r="A12" s="47" t="s">
        <v>71</v>
      </c>
      <c r="B12" s="48" t="s">
        <v>75</v>
      </c>
      <c r="C12" s="118" t="s">
        <v>73</v>
      </c>
      <c r="D12" s="118"/>
      <c r="E12" s="42">
        <v>12.14</v>
      </c>
      <c r="F12" s="42"/>
      <c r="G12" s="42">
        <f t="shared" ref="G12:G17" si="0">SUM(E12:F12)</f>
        <v>12.14</v>
      </c>
      <c r="H12" s="42" t="s">
        <v>33</v>
      </c>
      <c r="I12" s="42">
        <v>20</v>
      </c>
      <c r="J12" s="42">
        <v>0.25</v>
      </c>
      <c r="K12" s="49" t="s">
        <v>77</v>
      </c>
      <c r="L12" s="49">
        <v>396.01</v>
      </c>
      <c r="M12" s="41" t="s">
        <v>61</v>
      </c>
      <c r="N12" s="50"/>
      <c r="O12" s="51">
        <f t="shared" ref="O12:O17" si="1">SUM(N12*G12)</f>
        <v>0</v>
      </c>
      <c r="P12" s="10"/>
    </row>
    <row r="13" spans="1:16" x14ac:dyDescent="0.25">
      <c r="A13" s="47" t="s">
        <v>71</v>
      </c>
      <c r="B13" s="54" t="s">
        <v>75</v>
      </c>
      <c r="C13" s="119" t="s">
        <v>74</v>
      </c>
      <c r="D13" s="119"/>
      <c r="E13" s="42"/>
      <c r="F13" s="42">
        <v>218.84</v>
      </c>
      <c r="G13" s="42">
        <f t="shared" si="0"/>
        <v>218.84</v>
      </c>
      <c r="H13" s="42" t="s">
        <v>33</v>
      </c>
      <c r="I13" s="42">
        <v>20</v>
      </c>
      <c r="J13" s="42">
        <v>0.25</v>
      </c>
      <c r="K13" s="49" t="s">
        <v>77</v>
      </c>
      <c r="L13" s="49">
        <v>8138.13</v>
      </c>
      <c r="M13" s="41" t="s">
        <v>61</v>
      </c>
      <c r="N13" s="50"/>
      <c r="O13" s="51">
        <f t="shared" si="1"/>
        <v>0</v>
      </c>
      <c r="P13" s="10"/>
    </row>
    <row r="14" spans="1:16" x14ac:dyDescent="0.25">
      <c r="A14" s="47" t="s">
        <v>72</v>
      </c>
      <c r="B14" s="54" t="s">
        <v>76</v>
      </c>
      <c r="C14" s="118" t="s">
        <v>73</v>
      </c>
      <c r="D14" s="118"/>
      <c r="E14" s="42">
        <v>116.82</v>
      </c>
      <c r="F14" s="42">
        <v>65.63</v>
      </c>
      <c r="G14" s="42">
        <f t="shared" si="0"/>
        <v>182.45</v>
      </c>
      <c r="H14" s="42" t="s">
        <v>33</v>
      </c>
      <c r="I14" s="42">
        <v>0</v>
      </c>
      <c r="J14" s="42">
        <v>0.43</v>
      </c>
      <c r="K14" s="49" t="s">
        <v>79</v>
      </c>
      <c r="L14" s="49">
        <v>5276.45</v>
      </c>
      <c r="M14" s="41" t="s">
        <v>61</v>
      </c>
      <c r="N14" s="50"/>
      <c r="O14" s="51">
        <f t="shared" si="1"/>
        <v>0</v>
      </c>
      <c r="P14" s="10"/>
    </row>
    <row r="15" spans="1:16" x14ac:dyDescent="0.25">
      <c r="A15" s="47" t="s">
        <v>72</v>
      </c>
      <c r="B15" s="54" t="s">
        <v>76</v>
      </c>
      <c r="C15" s="119" t="s">
        <v>74</v>
      </c>
      <c r="D15" s="119"/>
      <c r="E15" s="42"/>
      <c r="F15" s="42">
        <v>438.09</v>
      </c>
      <c r="G15" s="42">
        <f t="shared" si="0"/>
        <v>438.09</v>
      </c>
      <c r="H15" s="42" t="s">
        <v>33</v>
      </c>
      <c r="I15" s="42">
        <v>0</v>
      </c>
      <c r="J15" s="42">
        <v>0.43</v>
      </c>
      <c r="K15" s="49" t="s">
        <v>79</v>
      </c>
      <c r="L15" s="49">
        <v>14914.72</v>
      </c>
      <c r="M15" s="41" t="s">
        <v>61</v>
      </c>
      <c r="N15" s="50"/>
      <c r="O15" s="51">
        <f t="shared" si="1"/>
        <v>0</v>
      </c>
      <c r="P15" s="10"/>
    </row>
    <row r="16" spans="1:16" x14ac:dyDescent="0.25">
      <c r="A16" s="47" t="s">
        <v>72</v>
      </c>
      <c r="B16" s="48" t="s">
        <v>76</v>
      </c>
      <c r="C16" s="118" t="s">
        <v>73</v>
      </c>
      <c r="D16" s="118"/>
      <c r="E16" s="42"/>
      <c r="F16" s="42">
        <v>4.3600000000000003</v>
      </c>
      <c r="G16" s="42">
        <f t="shared" si="0"/>
        <v>4.3600000000000003</v>
      </c>
      <c r="H16" s="42" t="s">
        <v>37</v>
      </c>
      <c r="I16" s="42">
        <v>0</v>
      </c>
      <c r="J16" s="42">
        <v>0.39</v>
      </c>
      <c r="K16" s="49" t="s">
        <v>78</v>
      </c>
      <c r="L16" s="49">
        <v>121.86</v>
      </c>
      <c r="M16" s="41" t="s">
        <v>61</v>
      </c>
      <c r="N16" s="50"/>
      <c r="O16" s="51">
        <f t="shared" si="1"/>
        <v>0</v>
      </c>
      <c r="P16" s="10" t="e">
        <f>IF(#REF!= 0," ", IF(100-((#REF!/#REF!)*100)&gt;20,"viac ako 20%",0))</f>
        <v>#REF!</v>
      </c>
    </row>
    <row r="17" spans="1:15" ht="15.75" thickBot="1" x14ac:dyDescent="0.3">
      <c r="A17" s="55" t="s">
        <v>72</v>
      </c>
      <c r="B17" s="43" t="s">
        <v>76</v>
      </c>
      <c r="C17" s="99" t="s">
        <v>74</v>
      </c>
      <c r="D17" s="99"/>
      <c r="E17" s="44"/>
      <c r="F17" s="45">
        <v>26.02</v>
      </c>
      <c r="G17" s="43">
        <f t="shared" si="0"/>
        <v>26.02</v>
      </c>
      <c r="H17" s="43" t="s">
        <v>37</v>
      </c>
      <c r="I17" s="43">
        <v>0</v>
      </c>
      <c r="J17" s="43">
        <v>0.39</v>
      </c>
      <c r="K17" s="52" t="s">
        <v>78</v>
      </c>
      <c r="L17" s="45">
        <v>854.67</v>
      </c>
      <c r="M17" s="45" t="s">
        <v>61</v>
      </c>
      <c r="N17" s="53"/>
      <c r="O17" s="51">
        <f t="shared" si="1"/>
        <v>0</v>
      </c>
    </row>
    <row r="18" spans="1:15" ht="15.75" thickBot="1" x14ac:dyDescent="0.3">
      <c r="A18" s="21"/>
      <c r="B18" s="22"/>
      <c r="C18" s="23"/>
      <c r="D18" s="24"/>
      <c r="E18" s="46"/>
      <c r="F18" s="46"/>
      <c r="G18" s="46">
        <f>SUM(G12:G17)</f>
        <v>881.9</v>
      </c>
      <c r="H18" s="25"/>
      <c r="I18" s="22"/>
      <c r="J18" s="22"/>
      <c r="K18" s="23"/>
      <c r="L18" s="31"/>
      <c r="M18" s="27"/>
      <c r="N18" s="30"/>
      <c r="O18" s="31"/>
    </row>
    <row r="19" spans="1:15" ht="15.75" thickBot="1" x14ac:dyDescent="0.3">
      <c r="A19" s="40"/>
      <c r="B19" s="28"/>
      <c r="C19" s="28"/>
      <c r="D19" s="28"/>
      <c r="E19" s="28"/>
      <c r="F19" s="28"/>
      <c r="G19" s="28"/>
      <c r="H19" s="28"/>
      <c r="I19" s="28"/>
      <c r="J19" s="117" t="s">
        <v>13</v>
      </c>
      <c r="K19" s="117"/>
      <c r="L19" s="31">
        <f>SUM(L12:L18)</f>
        <v>29701.839999999997</v>
      </c>
      <c r="M19" s="29"/>
      <c r="N19" s="32" t="s">
        <v>14</v>
      </c>
      <c r="O19" s="26">
        <f>SUM(O12:O17)</f>
        <v>0</v>
      </c>
    </row>
    <row r="20" spans="1:15" ht="15.75" thickBot="1" x14ac:dyDescent="0.3">
      <c r="A20" s="95" t="s">
        <v>15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7"/>
      <c r="O20" s="26">
        <f>O21-O19</f>
        <v>0</v>
      </c>
    </row>
    <row r="21" spans="1:15" ht="15.75" thickBot="1" x14ac:dyDescent="0.3">
      <c r="A21" s="95" t="s">
        <v>16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7"/>
      <c r="O21" s="26">
        <f>IF("nie"=MID(I29,1,3),O19,(O19*1.2))</f>
        <v>0</v>
      </c>
    </row>
    <row r="22" spans="1:15" x14ac:dyDescent="0.25">
      <c r="A22" s="106" t="s">
        <v>17</v>
      </c>
      <c r="B22" s="106"/>
      <c r="C22" s="106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x14ac:dyDescent="0.25">
      <c r="A23" s="98" t="s">
        <v>65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x14ac:dyDescent="0.25">
      <c r="A24" s="34" t="s">
        <v>57</v>
      </c>
      <c r="B24" s="34"/>
      <c r="C24" s="34"/>
      <c r="D24" s="34"/>
      <c r="E24" s="34"/>
      <c r="F24" s="34"/>
      <c r="G24" s="35" t="s">
        <v>55</v>
      </c>
      <c r="H24" s="34"/>
      <c r="I24" s="34"/>
      <c r="J24" s="36"/>
      <c r="K24" s="36"/>
      <c r="L24" s="36"/>
      <c r="M24" s="36"/>
      <c r="N24" s="36"/>
      <c r="O24" s="36"/>
    </row>
    <row r="25" spans="1:15" x14ac:dyDescent="0.25">
      <c r="A25" s="108" t="s">
        <v>67</v>
      </c>
      <c r="B25" s="109"/>
      <c r="C25" s="109"/>
      <c r="D25" s="109"/>
      <c r="E25" s="110"/>
      <c r="F25" s="107" t="s">
        <v>56</v>
      </c>
      <c r="G25" s="37" t="s">
        <v>18</v>
      </c>
      <c r="H25" s="100"/>
      <c r="I25" s="101"/>
      <c r="J25" s="101"/>
      <c r="K25" s="101"/>
      <c r="L25" s="101"/>
      <c r="M25" s="101"/>
      <c r="N25" s="101"/>
      <c r="O25" s="102"/>
    </row>
    <row r="26" spans="1:15" x14ac:dyDescent="0.25">
      <c r="A26" s="111"/>
      <c r="B26" s="112"/>
      <c r="C26" s="112"/>
      <c r="D26" s="112"/>
      <c r="E26" s="113"/>
      <c r="F26" s="107"/>
      <c r="G26" s="37" t="s">
        <v>19</v>
      </c>
      <c r="H26" s="100"/>
      <c r="I26" s="101"/>
      <c r="J26" s="101"/>
      <c r="K26" s="101"/>
      <c r="L26" s="101"/>
      <c r="M26" s="101"/>
      <c r="N26" s="101"/>
      <c r="O26" s="102"/>
    </row>
    <row r="27" spans="1:15" x14ac:dyDescent="0.25">
      <c r="A27" s="111"/>
      <c r="B27" s="112"/>
      <c r="C27" s="112"/>
      <c r="D27" s="112"/>
      <c r="E27" s="113"/>
      <c r="F27" s="107"/>
      <c r="G27" s="37" t="s">
        <v>20</v>
      </c>
      <c r="H27" s="100"/>
      <c r="I27" s="101"/>
      <c r="J27" s="101"/>
      <c r="K27" s="101"/>
      <c r="L27" s="101"/>
      <c r="M27" s="101"/>
      <c r="N27" s="101"/>
      <c r="O27" s="102"/>
    </row>
    <row r="28" spans="1:15" x14ac:dyDescent="0.25">
      <c r="A28" s="111"/>
      <c r="B28" s="112"/>
      <c r="C28" s="112"/>
      <c r="D28" s="112"/>
      <c r="E28" s="113"/>
      <c r="F28" s="107"/>
      <c r="G28" s="37" t="s">
        <v>21</v>
      </c>
      <c r="H28" s="100"/>
      <c r="I28" s="101"/>
      <c r="J28" s="101"/>
      <c r="K28" s="101"/>
      <c r="L28" s="101"/>
      <c r="M28" s="101"/>
      <c r="N28" s="101"/>
      <c r="O28" s="102"/>
    </row>
    <row r="29" spans="1:15" x14ac:dyDescent="0.25">
      <c r="A29" s="111"/>
      <c r="B29" s="112"/>
      <c r="C29" s="112"/>
      <c r="D29" s="112"/>
      <c r="E29" s="113"/>
      <c r="F29" s="107"/>
      <c r="G29" s="37" t="s">
        <v>22</v>
      </c>
      <c r="H29" s="100"/>
      <c r="I29" s="101"/>
      <c r="J29" s="101"/>
      <c r="K29" s="101"/>
      <c r="L29" s="101"/>
      <c r="M29" s="101"/>
      <c r="N29" s="101"/>
      <c r="O29" s="102"/>
    </row>
    <row r="30" spans="1:15" x14ac:dyDescent="0.25">
      <c r="A30" s="111"/>
      <c r="B30" s="112"/>
      <c r="C30" s="112"/>
      <c r="D30" s="112"/>
      <c r="E30" s="113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x14ac:dyDescent="0.25">
      <c r="A31" s="111"/>
      <c r="B31" s="112"/>
      <c r="C31" s="112"/>
      <c r="D31" s="112"/>
      <c r="E31" s="113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x14ac:dyDescent="0.25">
      <c r="A32" s="114"/>
      <c r="B32" s="115"/>
      <c r="C32" s="115"/>
      <c r="D32" s="115"/>
      <c r="E32" s="116"/>
      <c r="F32" s="36"/>
      <c r="G32" s="16"/>
      <c r="H32" s="16"/>
      <c r="I32" s="16"/>
      <c r="J32" s="16" t="s">
        <v>23</v>
      </c>
      <c r="K32" s="16"/>
      <c r="L32" s="103"/>
      <c r="M32" s="104"/>
      <c r="N32" s="105"/>
      <c r="O32" s="16"/>
    </row>
    <row r="33" spans="1:15" x14ac:dyDescent="0.25">
      <c r="A33" s="36"/>
      <c r="B33" s="36"/>
      <c r="C33" s="36"/>
      <c r="D33" s="36"/>
      <c r="E33" s="36"/>
      <c r="F33" s="3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40">
    <mergeCell ref="C16:D16"/>
    <mergeCell ref="A20:N20"/>
    <mergeCell ref="C12:D12"/>
    <mergeCell ref="C13:D13"/>
    <mergeCell ref="C14:D14"/>
    <mergeCell ref="C15:D15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N9:N11"/>
    <mergeCell ref="O9:O11"/>
    <mergeCell ref="C10:D11"/>
    <mergeCell ref="E10:E11"/>
    <mergeCell ref="F10:F11"/>
    <mergeCell ref="G10:G11"/>
    <mergeCell ref="M9:M11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4" t="s">
        <v>51</v>
      </c>
      <c r="M2" s="124"/>
    </row>
    <row r="3" spans="1:14" x14ac:dyDescent="0.25">
      <c r="A3" s="5" t="s">
        <v>25</v>
      </c>
      <c r="B3" s="121" t="s">
        <v>26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27</v>
      </c>
      <c r="B4" s="121" t="s">
        <v>28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8</v>
      </c>
      <c r="B5" s="121" t="s">
        <v>29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30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31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3"/>
    </row>
    <row r="8" spans="1:14" x14ac:dyDescent="0.25">
      <c r="A8" s="5" t="s">
        <v>12</v>
      </c>
      <c r="B8" s="121" t="s">
        <v>32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5" t="s">
        <v>33</v>
      </c>
      <c r="B9" s="121" t="s">
        <v>34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5" t="s">
        <v>35</v>
      </c>
      <c r="B10" s="121" t="s">
        <v>36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7" t="s">
        <v>37</v>
      </c>
      <c r="B11" s="121" t="s">
        <v>38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8" t="s">
        <v>39</v>
      </c>
      <c r="B12" s="121" t="s">
        <v>40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7" t="s">
        <v>41</v>
      </c>
      <c r="B13" s="121" t="s">
        <v>42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7" t="s">
        <v>5</v>
      </c>
      <c r="B14" s="121" t="s">
        <v>52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7" t="s">
        <v>43</v>
      </c>
      <c r="B15" s="121" t="s">
        <v>44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9" t="s">
        <v>45</v>
      </c>
      <c r="B16" s="121" t="s">
        <v>46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9" t="s">
        <v>47</v>
      </c>
      <c r="B17" s="121" t="s">
        <v>48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7" t="s">
        <v>49</v>
      </c>
      <c r="B18" s="121" t="s">
        <v>50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38" t="s">
        <v>62</v>
      </c>
      <c r="B19" s="120" t="s">
        <v>63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2022-04-28T05:37:46Z</cp:lastPrinted>
  <dcterms:created xsi:type="dcterms:W3CDTF">2012-08-13T12:29:09Z</dcterms:created>
  <dcterms:modified xsi:type="dcterms:W3CDTF">2024-02-21T08:42:20Z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