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-Nábytok do detského centra/DNS-elektro/"/>
    </mc:Choice>
  </mc:AlternateContent>
  <xr:revisionPtr revIDLastSave="121" documentId="14_{BF818A2F-CD01-4BFA-B350-F5D17651CAC9}" xr6:coauthVersionLast="47" xr6:coauthVersionMax="47" xr10:uidLastSave="{A5C1C1BC-630F-49A9-9248-49E8F0B58A44}"/>
  <bookViews>
    <workbookView xWindow="-120" yWindow="-120" windowWidth="29040" windowHeight="1584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24" i="6"/>
  <c r="F24" i="6" s="1"/>
  <c r="F22" i="6" l="1"/>
  <c r="E22" i="6"/>
  <c r="F34" i="6" l="1"/>
</calcChain>
</file>

<file path=xl/sharedStrings.xml><?xml version="1.0" encoding="utf-8"?>
<sst xmlns="http://schemas.openxmlformats.org/spreadsheetml/2006/main" count="71" uniqueCount="69">
  <si>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</si>
  <si>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</si>
  <si>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</si>
  <si>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</si>
  <si>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</si>
  <si>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</si>
  <si>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</si>
  <si>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</si>
  <si>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</si>
  <si>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</si>
  <si>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</si>
  <si>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</si>
  <si>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</si>
  <si>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</si>
  <si>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</si>
  <si>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</si>
  <si>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</si>
  <si>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</si>
  <si>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</si>
  <si>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</si>
  <si>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</si>
  <si>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</si>
  <si>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</si>
  <si>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</si>
  <si>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</si>
  <si>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</si>
  <si>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</si>
  <si>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</si>
  <si>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</si>
  <si>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</si>
  <si>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</si>
  <si>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</si>
  <si>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</si>
  <si>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</si>
  <si>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</si>
  <si>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</si>
  <si>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</si>
  <si>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</si>
  <si>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</si>
  <si>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</si>
  <si>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</si>
  <si>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</si>
  <si>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</si>
  <si>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</si>
  <si>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</si>
  <si>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</si>
  <si>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</si>
  <si>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</si>
  <si>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</si>
  <si>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</si>
  <si>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Názov položky </t>
  </si>
  <si>
    <t>Jednotková cena bez DPH</t>
  </si>
  <si>
    <t xml:space="preserve">Celková cena s DPH </t>
  </si>
  <si>
    <t>Cena spolu:</t>
  </si>
  <si>
    <t>Kritérium: Cena s DPH</t>
  </si>
  <si>
    <t>Výška DPH pri jednotkovej cene</t>
  </si>
  <si>
    <t xml:space="preserve">I. Rýchlovarná kanvica </t>
  </si>
  <si>
    <t xml:space="preserve">II. Mikrovlnná rúra </t>
  </si>
  <si>
    <t xml:space="preserve">IV. Smart televízor </t>
  </si>
  <si>
    <t>V. Nástenná konzola  kĺbová pre uhlopriečku 37"-70"</t>
  </si>
  <si>
    <t>VI. Dataprojektor</t>
  </si>
  <si>
    <t>VII. Stropný držiak projektora</t>
  </si>
  <si>
    <t xml:space="preserve">VIII. Interaktívna tabuľa </t>
  </si>
  <si>
    <t xml:space="preserve">IX. Herná konzola čierna  (s min. 1 ovládačom tvoriace 1 set) </t>
  </si>
  <si>
    <t xml:space="preserve">X. Herná konzola biela (s min. 1 ovládačom tvoriace 1 set) </t>
  </si>
  <si>
    <t xml:space="preserve">Príloha č. 2 - Návrh na plnenie kritérií Výzva č. 20 - Nákup inventáru pre YOUTH HUB, Štefánikova 39 - elektrospotrebiče </t>
  </si>
  <si>
    <r>
      <rPr>
        <b/>
        <u/>
        <sz val="11"/>
        <color theme="4" tint="-0.499984740745262"/>
        <rFont val="Calibri"/>
        <family val="2"/>
        <charset val="238"/>
        <scheme val="minor"/>
      </rPr>
      <t>Upozornenie</t>
    </r>
    <r>
      <rPr>
        <sz val="11"/>
        <color theme="4" tint="-0.499984740745262"/>
        <rFont val="Calibri"/>
        <family val="2"/>
        <charset val="238"/>
        <scheme val="minor"/>
      </rPr>
      <t xml:space="preserve">: V rámci ponuky, je okrem návrhu na plnenie kritérií, potrebné predložiť aj opis ponúkaného tovaru, preukazujúci splnenie požiadaviek verejného obstarávateľa na predmet zákazky (napr. produktový/technický list vrátane obrazového znázornenia, prípadne odkaz na webovú stránku dodávateľa, a pod.). </t>
    </r>
  </si>
  <si>
    <t>Dynamický nákupný systém "Elektrospotrebiče"</t>
  </si>
  <si>
    <t>III. Kávovar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</si>
</sst>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u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6" borderId="6" xfId="2" applyFont="1" applyFill="1" applyBorder="1" applyAlignment="1" applyProtection="1">
      <alignment vertical="center" wrapText="1"/>
    </xf>
    <xf numFmtId="0" fontId="11" fillId="6" borderId="9" xfId="2" applyFont="1" applyFill="1" applyBorder="1" applyAlignment="1" applyProtection="1">
      <alignment vertical="center" wrapText="1"/>
    </xf>
    <xf numFmtId="0" fontId="11" fillId="6" borderId="11" xfId="2" applyFont="1" applyFill="1" applyBorder="1" applyAlignment="1" applyProtection="1">
      <alignment vertical="center" wrapText="1"/>
    </xf>
    <xf numFmtId="0" fontId="2" fillId="0" borderId="9" xfId="2" applyFont="1" applyFill="1" applyBorder="1" applyProtection="1"/>
    <xf numFmtId="0" fontId="2" fillId="0" borderId="1" xfId="2" applyFont="1" applyFill="1" applyAlignment="1" applyProtection="1">
      <alignment horizontal="left"/>
    </xf>
    <xf numFmtId="0" fontId="2" fillId="0" borderId="1" xfId="2" applyFont="1" applyFill="1" applyProtection="1"/>
    <xf numFmtId="0" fontId="2" fillId="0" borderId="10" xfId="2" applyFont="1" applyFill="1" applyBorder="1" applyProtection="1"/>
    <xf numFmtId="0" fontId="0" fillId="0" borderId="9" xfId="2" applyFont="1" applyFill="1" applyBorder="1" applyProtection="1"/>
    <xf numFmtId="2" fontId="0" fillId="0" borderId="1" xfId="2" applyNumberFormat="1" applyFont="1" applyFill="1" applyProtection="1"/>
    <xf numFmtId="2" fontId="0" fillId="0" borderId="10" xfId="2" applyNumberFormat="1" applyFont="1" applyFill="1" applyBorder="1" applyProtection="1"/>
    <xf numFmtId="0" fontId="17" fillId="0" borderId="9" xfId="2" applyFont="1" applyFill="1" applyBorder="1" applyAlignment="1" applyProtection="1">
      <alignment wrapText="1"/>
    </xf>
    <xf numFmtId="0" fontId="17" fillId="0" borderId="1" xfId="2" applyFont="1" applyFill="1" applyAlignment="1" applyProtection="1">
      <alignment horizontal="center" wrapText="1"/>
    </xf>
    <xf numFmtId="0" fontId="17" fillId="0" borderId="10" xfId="2" applyFont="1" applyFill="1" applyBorder="1" applyAlignment="1" applyProtection="1">
      <alignment horizontal="right" wrapText="1"/>
    </xf>
    <xf numFmtId="0" fontId="0" fillId="0" borderId="14" xfId="2" applyFont="1" applyFill="1" applyBorder="1" applyProtection="1"/>
    <xf numFmtId="0" fontId="0" fillId="0" borderId="1" xfId="2" applyFont="1" applyFill="1" applyAlignment="1" applyProtection="1">
      <alignment horizontal="center" vertical="center"/>
    </xf>
    <xf numFmtId="166" fontId="0" fillId="0" borderId="1" xfId="2" applyNumberFormat="1" applyFont="1" applyFill="1" applyAlignment="1" applyProtection="1">
      <alignment horizontal="center" vertical="center"/>
    </xf>
    <xf numFmtId="166" fontId="0" fillId="0" borderId="10" xfId="2" applyNumberFormat="1" applyFont="1" applyFill="1" applyBorder="1" applyProtection="1"/>
    <xf numFmtId="166" fontId="17" fillId="0" borderId="23" xfId="2" applyNumberFormat="1" applyFont="1" applyFill="1" applyBorder="1" applyProtection="1"/>
    <xf numFmtId="0" fontId="0" fillId="6" borderId="0" xfId="0" applyFill="1"/>
    <xf numFmtId="0" fontId="11" fillId="0" borderId="19" xfId="2" applyFont="1" applyFill="1" applyBorder="1" applyProtection="1"/>
    <xf numFmtId="165" fontId="0" fillId="5" borderId="1" xfId="2" applyNumberFormat="1" applyFont="1" applyFill="1" applyAlignment="1" applyProtection="1">
      <alignment horizontal="center" vertical="center"/>
      <protection locked="0"/>
    </xf>
    <xf numFmtId="0" fontId="3" fillId="5" borderId="10" xfId="2" applyFont="1" applyFill="1" applyBorder="1" applyProtection="1">
      <protection locked="0"/>
    </xf>
    <xf numFmtId="0" fontId="3" fillId="5" borderId="13" xfId="2" applyFont="1" applyFill="1" applyBorder="1" applyProtection="1">
      <protection locked="0"/>
    </xf>
    <xf numFmtId="0" fontId="0" fillId="0" borderId="0" xfId="0" applyAlignment="1">
      <alignment wrapText="1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5" borderId="6" xfId="2" applyFont="1" applyFill="1" applyBorder="1" applyAlignment="1" applyProtection="1">
      <alignment horizontal="left"/>
      <protection locked="0"/>
    </xf>
    <xf numFmtId="0" fontId="11" fillId="5" borderId="11" xfId="2" applyFont="1" applyFill="1" applyBorder="1" applyAlignment="1" applyProtection="1">
      <alignment horizontal="left"/>
      <protection locked="0"/>
    </xf>
    <xf numFmtId="0" fontId="11" fillId="6" borderId="9" xfId="2" applyFont="1" applyFill="1" applyBorder="1" applyAlignment="1" applyProtection="1">
      <alignment vertical="center" wrapText="1"/>
    </xf>
    <xf numFmtId="0" fontId="11" fillId="6" borderId="1" xfId="2" applyFont="1" applyFill="1" applyAlignment="1" applyProtection="1">
      <alignment vertical="center" wrapText="1"/>
    </xf>
    <xf numFmtId="0" fontId="11" fillId="5" borderId="15" xfId="2" applyFont="1" applyFill="1" applyBorder="1" applyAlignment="1" applyProtection="1">
      <alignment horizontal="center"/>
      <protection locked="0"/>
    </xf>
    <xf numFmtId="0" fontId="11" fillId="5" borderId="16" xfId="2" applyFont="1" applyFill="1" applyBorder="1" applyAlignment="1" applyProtection="1">
      <alignment horizontal="center"/>
      <protection locked="0"/>
    </xf>
    <xf numFmtId="0" fontId="11" fillId="5" borderId="17" xfId="2" applyFont="1" applyFill="1" applyBorder="1" applyAlignment="1" applyProtection="1">
      <alignment horizontal="center"/>
      <protection locked="0"/>
    </xf>
    <xf numFmtId="0" fontId="11" fillId="5" borderId="18" xfId="2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4" fillId="6" borderId="0" xfId="1" applyFill="1" applyBorder="1" applyAlignment="1" applyProtection="1">
      <alignment horizontal="center"/>
    </xf>
    <xf numFmtId="0" fontId="9" fillId="6" borderId="2" xfId="2" applyFont="1" applyFill="1" applyBorder="1" applyAlignment="1" applyProtection="1">
      <alignment horizontal="center" vertical="center" wrapText="1"/>
    </xf>
    <xf numFmtId="0" fontId="10" fillId="6" borderId="3" xfId="2" applyFont="1" applyFill="1" applyBorder="1" applyAlignment="1" applyProtection="1">
      <alignment horizontal="center" vertical="center" wrapText="1"/>
    </xf>
    <xf numFmtId="0" fontId="10" fillId="6" borderId="4" xfId="2" applyFont="1" applyFill="1" applyBorder="1" applyAlignment="1" applyProtection="1">
      <alignment horizontal="center" vertical="center" wrapText="1"/>
    </xf>
    <xf numFmtId="0" fontId="3" fillId="6" borderId="5" xfId="2" applyFont="1" applyFill="1" applyBorder="1" applyAlignment="1" applyProtection="1">
      <alignment horizontal="center"/>
    </xf>
    <xf numFmtId="0" fontId="0" fillId="5" borderId="7" xfId="3" applyFont="1" applyFill="1" applyBorder="1" applyAlignment="1" applyProtection="1">
      <alignment horizontal="left" vertical="center" wrapText="1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11" fillId="6" borderId="11" xfId="2" applyFont="1" applyFill="1" applyBorder="1" applyAlignment="1" applyProtection="1">
      <alignment horizontal="left" vertical="center" wrapText="1"/>
    </xf>
    <xf numFmtId="0" fontId="11" fillId="6" borderId="12" xfId="2" applyFont="1" applyFill="1" applyBorder="1" applyAlignment="1" applyProtection="1">
      <alignment horizontal="left" vertical="center" wrapText="1"/>
    </xf>
    <xf numFmtId="0" fontId="19" fillId="6" borderId="0" xfId="0" applyFont="1" applyFill="1" applyAlignment="1">
      <alignment wrapText="1"/>
    </xf>
    <xf numFmtId="0" fontId="21" fillId="0" borderId="0" xfId="0" applyFont="1" applyAlignment="1">
      <alignment wrapText="1"/>
    </xf>
    <xf numFmtId="0" fontId="11" fillId="6" borderId="9" xfId="2" applyFont="1" applyFill="1" applyBorder="1" applyAlignment="1" applyProtection="1">
      <alignment horizontal="left" vertical="center" wrapText="1"/>
    </xf>
    <xf numFmtId="0" fontId="11" fillId="6" borderId="1" xfId="2" applyFont="1" applyFill="1" applyAlignment="1" applyProtection="1">
      <alignment horizontal="left" vertical="center" wrapText="1"/>
    </xf>
    <xf numFmtId="0" fontId="14" fillId="6" borderId="0" xfId="0" applyFont="1" applyFill="1" applyAlignment="1">
      <alignment horizontal="center"/>
    </xf>
    <xf numFmtId="0" fontId="9" fillId="6" borderId="6" xfId="2" applyFont="1" applyFill="1" applyBorder="1" applyAlignment="1" applyProtection="1">
      <alignment horizontal="center" vertical="center" wrapText="1"/>
    </xf>
    <xf numFmtId="0" fontId="10" fillId="6" borderId="7" xfId="2" applyFont="1" applyFill="1" applyBorder="1" applyAlignment="1" applyProtection="1">
      <alignment horizontal="center" vertical="center" wrapText="1"/>
    </xf>
    <xf numFmtId="0" fontId="10" fillId="6" borderId="8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16" fillId="0" borderId="7" xfId="2" applyFont="1" applyFill="1" applyBorder="1" applyAlignment="1" applyProtection="1">
      <alignment horizontal="center" vertical="center" wrapText="1"/>
    </xf>
    <xf numFmtId="0" fontId="16" fillId="0" borderId="8" xfId="2" applyFont="1" applyFill="1" applyBorder="1" applyAlignment="1" applyProtection="1">
      <alignment horizontal="center" vertical="center" wrapText="1"/>
    </xf>
    <xf numFmtId="0" fontId="0" fillId="0" borderId="1" xfId="2" applyFont="1" applyFill="1" applyAlignment="1" applyProtection="1">
      <alignment horizontal="left"/>
    </xf>
    <xf numFmtId="164" fontId="11" fillId="0" borderId="17" xfId="2" applyNumberFormat="1" applyFont="1" applyFill="1" applyBorder="1" applyAlignment="1" applyProtection="1">
      <alignment horizontal="right"/>
    </xf>
    <xf numFmtId="164" fontId="11" fillId="0" borderId="20" xfId="2" applyNumberFormat="1" applyFont="1" applyFill="1" applyBorder="1" applyAlignment="1" applyProtection="1">
      <alignment horizontal="right"/>
    </xf>
    <xf numFmtId="164" fontId="11" fillId="0" borderId="18" xfId="2" applyNumberFormat="1" applyFont="1" applyFill="1" applyBorder="1" applyAlignment="1" applyProtection="1">
      <alignment horizontal="right"/>
    </xf>
    <xf numFmtId="0" fontId="0" fillId="6" borderId="9" xfId="2" applyFont="1" applyFill="1" applyBorder="1" applyAlignment="1" applyProtection="1">
      <alignment vertical="center" wrapText="1"/>
    </xf>
    <xf numFmtId="0" fontId="1" fillId="6" borderId="1" xfId="2" applyFont="1" applyFill="1" applyAlignment="1" applyProtection="1">
      <alignment vertical="center" wrapText="1"/>
    </xf>
    <xf numFmtId="0" fontId="18" fillId="6" borderId="0" xfId="0" applyFont="1" applyFill="1" applyAlignment="1">
      <alignment horizontal="center"/>
    </xf>
    <xf numFmtId="0" fontId="17" fillId="0" borderId="21" xfId="2" applyFont="1" applyFill="1" applyBorder="1" applyAlignment="1" applyProtection="1">
      <alignment horizontal="left"/>
    </xf>
    <xf numFmtId="0" fontId="17" fillId="0" borderId="22" xfId="2" applyFont="1" applyFill="1" applyBorder="1" applyAlignment="1" applyProtection="1">
      <alignment horizontal="left"/>
    </xf>
    <xf numFmtId="0" fontId="17" fillId="0" borderId="24" xfId="2" applyFont="1" applyFill="1" applyBorder="1" applyAlignment="1" applyProtection="1">
      <alignment horizontal="left"/>
    </xf>
    <xf numFmtId="0" fontId="0" fillId="6" borderId="25" xfId="3" applyFont="1" applyFill="1" applyBorder="1" applyAlignment="1" applyProtection="1">
      <alignment vertical="center" wrapText="1"/>
      <protection locked="0"/>
    </xf>
    <xf numFmtId="0" fontId="1" fillId="6" borderId="26" xfId="3" applyFill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85725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85725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85725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6</xdr:col>
          <xdr:colOff>200025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85725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1"/>
  <sheetViews>
    <sheetView showGridLines="0" tabSelected="1" zoomScale="85" zoomScaleNormal="85" zoomScaleSheetLayoutView="115" workbookViewId="0">
      <selection activeCell="C7" sqref="C7:F7"/>
    </sheetView>
  </sheetViews>
  <sheetFormatPr defaultRowHeight="15" x14ac:dyDescent="0.25"/>
  <cols>
    <col min="1" max="1" width="3.28515625" style="30" customWidth="1"/>
    <col min="2" max="2" width="50" style="30" customWidth="1"/>
    <col min="3" max="3" width="11.85546875" style="30" customWidth="1"/>
    <col min="4" max="4" width="28" style="30" customWidth="1"/>
    <col min="5" max="5" width="17.85546875" style="30" customWidth="1"/>
    <col min="6" max="6" width="27.140625" customWidth="1"/>
  </cols>
  <sheetData>
    <row r="1" spans="1:6" ht="25.5" customHeight="1" x14ac:dyDescent="0.3">
      <c r="B1" s="64" t="s">
        <v>67</v>
      </c>
      <c r="C1" s="64"/>
      <c r="D1" s="64"/>
      <c r="E1" s="64"/>
      <c r="F1" s="64"/>
    </row>
    <row r="2" spans="1:6" ht="25.5" customHeight="1" x14ac:dyDescent="0.3">
      <c r="B2" s="77"/>
      <c r="C2" s="77"/>
      <c r="D2" s="77"/>
      <c r="E2" s="77"/>
      <c r="F2" s="77"/>
    </row>
    <row r="3" spans="1:6" ht="15.75" thickBot="1" x14ac:dyDescent="0.3">
      <c r="A3" s="46"/>
      <c r="B3" s="47"/>
      <c r="C3" s="47"/>
      <c r="D3" s="47"/>
      <c r="E3" s="47"/>
      <c r="F3" s="47"/>
    </row>
    <row r="4" spans="1:6" ht="45.75" customHeight="1" thickBot="1" x14ac:dyDescent="0.3">
      <c r="A4" s="46"/>
      <c r="B4" s="48" t="s">
        <v>65</v>
      </c>
      <c r="C4" s="49"/>
      <c r="D4" s="49"/>
      <c r="E4" s="49"/>
      <c r="F4" s="50"/>
    </row>
    <row r="5" spans="1:6" s="30" customFormat="1" ht="15.75" thickBot="1" x14ac:dyDescent="0.3">
      <c r="A5" s="46"/>
      <c r="B5" s="51"/>
      <c r="C5" s="51"/>
      <c r="D5" s="51"/>
      <c r="E5" s="51"/>
      <c r="F5" s="51"/>
    </row>
    <row r="6" spans="1:6" ht="17.100000000000001" customHeight="1" x14ac:dyDescent="0.25">
      <c r="A6" s="46"/>
      <c r="B6" s="12" t="s">
        <v>0</v>
      </c>
      <c r="C6" s="52"/>
      <c r="D6" s="53"/>
      <c r="E6" s="53"/>
      <c r="F6" s="54"/>
    </row>
    <row r="7" spans="1:6" ht="17.100000000000001" customHeight="1" x14ac:dyDescent="0.25">
      <c r="A7" s="46"/>
      <c r="B7" s="13" t="s">
        <v>1</v>
      </c>
      <c r="C7" s="55"/>
      <c r="D7" s="56"/>
      <c r="E7" s="56"/>
      <c r="F7" s="57"/>
    </row>
    <row r="8" spans="1:6" ht="17.100000000000001" customHeight="1" x14ac:dyDescent="0.25">
      <c r="A8" s="46"/>
      <c r="B8" s="13" t="s">
        <v>2</v>
      </c>
      <c r="C8" s="55"/>
      <c r="D8" s="56"/>
      <c r="E8" s="56"/>
      <c r="F8" s="57"/>
    </row>
    <row r="9" spans="1:6" ht="17.100000000000001" customHeight="1" x14ac:dyDescent="0.25">
      <c r="A9" s="46"/>
      <c r="B9" s="13" t="s">
        <v>3</v>
      </c>
      <c r="C9" s="55"/>
      <c r="D9" s="56"/>
      <c r="E9" s="56"/>
      <c r="F9" s="57"/>
    </row>
    <row r="10" spans="1:6" ht="17.100000000000001" customHeight="1" x14ac:dyDescent="0.25">
      <c r="A10" s="46"/>
      <c r="B10" s="13" t="s">
        <v>4</v>
      </c>
      <c r="C10" s="55"/>
      <c r="D10" s="56"/>
      <c r="E10" s="56"/>
      <c r="F10" s="57"/>
    </row>
    <row r="11" spans="1:6" ht="17.100000000000001" customHeight="1" x14ac:dyDescent="0.25">
      <c r="A11" s="46"/>
      <c r="B11" s="13" t="s">
        <v>5</v>
      </c>
      <c r="C11" s="55"/>
      <c r="D11" s="56"/>
      <c r="E11" s="56"/>
      <c r="F11" s="57"/>
    </row>
    <row r="12" spans="1:6" ht="17.100000000000001" customHeight="1" thickBot="1" x14ac:dyDescent="0.3">
      <c r="A12" s="46"/>
      <c r="B12" s="14" t="s">
        <v>6</v>
      </c>
      <c r="C12" s="81" t="s">
        <v>7</v>
      </c>
      <c r="D12" s="82"/>
      <c r="E12" s="83"/>
      <c r="F12" s="84"/>
    </row>
    <row r="13" spans="1:6" s="30" customFormat="1" ht="15.75" thickBot="1" x14ac:dyDescent="0.3">
      <c r="A13" s="46"/>
      <c r="B13" s="51"/>
      <c r="C13" s="51"/>
      <c r="D13" s="51"/>
      <c r="E13" s="51"/>
      <c r="F13" s="51"/>
    </row>
    <row r="14" spans="1:6" ht="30" customHeight="1" x14ac:dyDescent="0.25">
      <c r="A14" s="46"/>
      <c r="B14" s="65" t="s">
        <v>8</v>
      </c>
      <c r="C14" s="66"/>
      <c r="D14" s="66"/>
      <c r="E14" s="66"/>
      <c r="F14" s="67"/>
    </row>
    <row r="15" spans="1:6" ht="45" customHeight="1" x14ac:dyDescent="0.25">
      <c r="A15" s="46"/>
      <c r="B15" s="75" t="s">
        <v>45</v>
      </c>
      <c r="C15" s="76"/>
      <c r="D15" s="76"/>
      <c r="E15" s="76"/>
      <c r="F15" s="33"/>
    </row>
    <row r="16" spans="1:6" ht="45" customHeight="1" x14ac:dyDescent="0.25">
      <c r="A16" s="46"/>
      <c r="B16" s="40" t="s">
        <v>9</v>
      </c>
      <c r="C16" s="41"/>
      <c r="D16" s="41"/>
      <c r="E16" s="41"/>
      <c r="F16" s="33"/>
    </row>
    <row r="17" spans="1:6" ht="45" customHeight="1" x14ac:dyDescent="0.25">
      <c r="A17" s="46"/>
      <c r="B17" s="62" t="s">
        <v>48</v>
      </c>
      <c r="C17" s="63"/>
      <c r="D17" s="63"/>
      <c r="E17" s="63"/>
      <c r="F17" s="33"/>
    </row>
    <row r="18" spans="1:6" ht="45" customHeight="1" thickBot="1" x14ac:dyDescent="0.3">
      <c r="A18" s="46"/>
      <c r="B18" s="58" t="s">
        <v>47</v>
      </c>
      <c r="C18" s="59"/>
      <c r="D18" s="59"/>
      <c r="E18" s="59"/>
      <c r="F18" s="34"/>
    </row>
    <row r="19" spans="1:6" s="30" customFormat="1" ht="15.75" thickBot="1" x14ac:dyDescent="0.3">
      <c r="A19" s="46"/>
      <c r="B19" s="51"/>
      <c r="C19" s="51"/>
      <c r="D19" s="51"/>
      <c r="E19" s="51"/>
      <c r="F19" s="51"/>
    </row>
    <row r="20" spans="1:6" ht="24" customHeight="1" x14ac:dyDescent="0.25">
      <c r="A20" s="46"/>
      <c r="B20" s="68" t="s">
        <v>54</v>
      </c>
      <c r="C20" s="69"/>
      <c r="D20" s="69"/>
      <c r="E20" s="69"/>
      <c r="F20" s="70"/>
    </row>
    <row r="21" spans="1:6" ht="15" customHeight="1" x14ac:dyDescent="0.25">
      <c r="A21" s="46"/>
      <c r="B21" s="15" t="s">
        <v>10</v>
      </c>
      <c r="C21" s="16" t="s">
        <v>11</v>
      </c>
      <c r="D21" s="16"/>
      <c r="E21" s="17" t="s">
        <v>12</v>
      </c>
      <c r="F21" s="18" t="s">
        <v>13</v>
      </c>
    </row>
    <row r="22" spans="1:6" x14ac:dyDescent="0.25">
      <c r="A22" s="46"/>
      <c r="B22" s="19" t="s">
        <v>46</v>
      </c>
      <c r="C22" s="71">
        <v>100</v>
      </c>
      <c r="D22" s="71"/>
      <c r="E22" s="20" t="str">
        <f>IF(C22=100,"neuplatňuje sa","sem doplň minimum")</f>
        <v>neuplatňuje sa</v>
      </c>
      <c r="F22" s="21" t="str">
        <f>IF(C22=100,"neuplatňuje sa","sem doplň maximum")</f>
        <v>neuplatňuje sa</v>
      </c>
    </row>
    <row r="23" spans="1:6" ht="33" customHeight="1" x14ac:dyDescent="0.25">
      <c r="A23" s="46"/>
      <c r="B23" s="22" t="s">
        <v>50</v>
      </c>
      <c r="C23" s="23" t="s">
        <v>49</v>
      </c>
      <c r="D23" s="23" t="s">
        <v>51</v>
      </c>
      <c r="E23" s="23" t="s">
        <v>55</v>
      </c>
      <c r="F23" s="24" t="s">
        <v>52</v>
      </c>
    </row>
    <row r="24" spans="1:6" ht="15.95" customHeight="1" x14ac:dyDescent="0.25">
      <c r="A24" s="46"/>
      <c r="B24" s="25" t="s">
        <v>56</v>
      </c>
      <c r="C24" s="26">
        <v>2</v>
      </c>
      <c r="D24" s="32">
        <v>0</v>
      </c>
      <c r="E24" s="27">
        <f t="shared" ref="E24:E33" si="0">IF(C$12="Som platcom DPH",D24*0.2,0)</f>
        <v>0</v>
      </c>
      <c r="F24" s="28">
        <f t="shared" ref="F24:F33" si="1">SUM(D24+E24)*C24</f>
        <v>0</v>
      </c>
    </row>
    <row r="25" spans="1:6" ht="15.95" customHeight="1" x14ac:dyDescent="0.25">
      <c r="A25" s="46"/>
      <c r="B25" s="25" t="s">
        <v>57</v>
      </c>
      <c r="C25" s="26">
        <v>2</v>
      </c>
      <c r="D25" s="32">
        <v>0</v>
      </c>
      <c r="E25" s="27">
        <f t="shared" si="0"/>
        <v>0</v>
      </c>
      <c r="F25" s="28">
        <f t="shared" si="1"/>
        <v>0</v>
      </c>
    </row>
    <row r="26" spans="1:6" ht="15.95" customHeight="1" x14ac:dyDescent="0.25">
      <c r="A26" s="46"/>
      <c r="B26" s="25" t="s">
        <v>68</v>
      </c>
      <c r="C26" s="26">
        <v>2</v>
      </c>
      <c r="D26" s="32">
        <v>0</v>
      </c>
      <c r="E26" s="27">
        <f>IF(C$12="Som platcom DPH",D26*0.2,0)</f>
        <v>0</v>
      </c>
      <c r="F26" s="28">
        <f>SUM(D26+E26)*C26</f>
        <v>0</v>
      </c>
    </row>
    <row r="27" spans="1:6" ht="15.95" customHeight="1" x14ac:dyDescent="0.25">
      <c r="A27" s="46"/>
      <c r="B27" s="25" t="s">
        <v>58</v>
      </c>
      <c r="C27" s="26">
        <v>2</v>
      </c>
      <c r="D27" s="32">
        <v>0</v>
      </c>
      <c r="E27" s="27">
        <f>IF(C$12="Som platcom DPH",D27*0.2,0)</f>
        <v>0</v>
      </c>
      <c r="F27" s="28">
        <f>SUM(D27+E27)*C27</f>
        <v>0</v>
      </c>
    </row>
    <row r="28" spans="1:6" ht="15.95" customHeight="1" x14ac:dyDescent="0.25">
      <c r="A28" s="46"/>
      <c r="B28" s="25" t="s">
        <v>59</v>
      </c>
      <c r="C28" s="26">
        <v>2</v>
      </c>
      <c r="D28" s="32">
        <v>0</v>
      </c>
      <c r="E28" s="27">
        <f t="shared" si="0"/>
        <v>0</v>
      </c>
      <c r="F28" s="28">
        <f t="shared" si="1"/>
        <v>0</v>
      </c>
    </row>
    <row r="29" spans="1:6" ht="15.95" customHeight="1" x14ac:dyDescent="0.25">
      <c r="A29" s="46"/>
      <c r="B29" s="25" t="s">
        <v>60</v>
      </c>
      <c r="C29" s="26">
        <v>1</v>
      </c>
      <c r="D29" s="32">
        <v>0</v>
      </c>
      <c r="E29" s="27">
        <f t="shared" si="0"/>
        <v>0</v>
      </c>
      <c r="F29" s="28">
        <f t="shared" si="1"/>
        <v>0</v>
      </c>
    </row>
    <row r="30" spans="1:6" ht="15.95" customHeight="1" x14ac:dyDescent="0.25">
      <c r="A30" s="46"/>
      <c r="B30" s="25" t="s">
        <v>61</v>
      </c>
      <c r="C30" s="26">
        <v>1</v>
      </c>
      <c r="D30" s="32">
        <v>0</v>
      </c>
      <c r="E30" s="27">
        <f t="shared" si="0"/>
        <v>0</v>
      </c>
      <c r="F30" s="28">
        <f t="shared" si="1"/>
        <v>0</v>
      </c>
    </row>
    <row r="31" spans="1:6" ht="15.95" customHeight="1" x14ac:dyDescent="0.25">
      <c r="A31" s="46"/>
      <c r="B31" s="25" t="s">
        <v>62</v>
      </c>
      <c r="C31" s="26">
        <v>1</v>
      </c>
      <c r="D31" s="32">
        <v>0</v>
      </c>
      <c r="E31" s="27">
        <f t="shared" si="0"/>
        <v>0</v>
      </c>
      <c r="F31" s="28">
        <f t="shared" si="1"/>
        <v>0</v>
      </c>
    </row>
    <row r="32" spans="1:6" ht="15.95" customHeight="1" x14ac:dyDescent="0.25">
      <c r="A32" s="46"/>
      <c r="B32" s="25" t="s">
        <v>63</v>
      </c>
      <c r="C32" s="26">
        <v>1</v>
      </c>
      <c r="D32" s="32">
        <v>0</v>
      </c>
      <c r="E32" s="27">
        <f t="shared" si="0"/>
        <v>0</v>
      </c>
      <c r="F32" s="28">
        <f t="shared" si="1"/>
        <v>0</v>
      </c>
    </row>
    <row r="33" spans="1:6" ht="15.95" customHeight="1" thickBot="1" x14ac:dyDescent="0.3">
      <c r="A33" s="46"/>
      <c r="B33" s="25" t="s">
        <v>64</v>
      </c>
      <c r="C33" s="26">
        <v>1</v>
      </c>
      <c r="D33" s="32">
        <v>0</v>
      </c>
      <c r="E33" s="27">
        <f t="shared" si="0"/>
        <v>0</v>
      </c>
      <c r="F33" s="28">
        <f t="shared" si="1"/>
        <v>0</v>
      </c>
    </row>
    <row r="34" spans="1:6" ht="21" customHeight="1" thickBot="1" x14ac:dyDescent="0.3">
      <c r="A34" s="46"/>
      <c r="B34" s="78" t="s">
        <v>53</v>
      </c>
      <c r="C34" s="79"/>
      <c r="D34" s="79"/>
      <c r="E34" s="80"/>
      <c r="F34" s="29">
        <f>SUM(F24:F33)</f>
        <v>0</v>
      </c>
    </row>
    <row r="35" spans="1:6" ht="20.45" customHeight="1" thickBot="1" x14ac:dyDescent="0.3">
      <c r="A35" s="46"/>
      <c r="B35" s="31" t="s">
        <v>14</v>
      </c>
      <c r="C35" s="72" t="str">
        <f>IF(C22=100,"Toto je jediné kritérium a prepočet na body sa preto neuplatňuje",IF(B22="čím menej, tým lepšie",(C22*(F22-F34)/(F22-E22)),(C22*(F34-E22)/(F22-E22))))</f>
        <v>Toto je jediné kritérium a prepočet na body sa preto neuplatňuje</v>
      </c>
      <c r="D35" s="73"/>
      <c r="E35" s="73"/>
      <c r="F35" s="74"/>
    </row>
    <row r="36" spans="1:6" ht="15" customHeight="1" x14ac:dyDescent="0.25">
      <c r="A36" s="46"/>
    </row>
    <row r="37" spans="1:6" ht="15" customHeight="1" x14ac:dyDescent="0.25">
      <c r="A37" s="46"/>
      <c r="B37" s="60" t="s">
        <v>66</v>
      </c>
      <c r="C37" s="61"/>
      <c r="D37" s="61"/>
      <c r="E37" s="61"/>
      <c r="F37" s="61"/>
    </row>
    <row r="38" spans="1:6" ht="15" customHeight="1" x14ac:dyDescent="0.25">
      <c r="A38" s="46"/>
      <c r="B38" s="61"/>
      <c r="C38" s="61"/>
      <c r="D38" s="61"/>
      <c r="E38" s="61"/>
      <c r="F38" s="61"/>
    </row>
    <row r="39" spans="1:6" ht="15" customHeight="1" thickBot="1" x14ac:dyDescent="0.3">
      <c r="A39" s="46"/>
      <c r="B39" s="35"/>
      <c r="C39" s="35"/>
      <c r="D39" s="35"/>
      <c r="E39" s="35"/>
      <c r="F39" s="35"/>
    </row>
    <row r="40" spans="1:6" x14ac:dyDescent="0.25">
      <c r="A40" s="46"/>
      <c r="B40" s="38" t="s">
        <v>15</v>
      </c>
      <c r="C40" s="36" t="s">
        <v>16</v>
      </c>
      <c r="D40" s="36"/>
      <c r="E40" s="42" t="s">
        <v>17</v>
      </c>
      <c r="F40" s="43"/>
    </row>
    <row r="41" spans="1:6" ht="16.5" customHeight="1" thickBot="1" x14ac:dyDescent="0.3">
      <c r="A41" s="46"/>
      <c r="B41" s="39"/>
      <c r="C41" s="37"/>
      <c r="D41" s="37"/>
      <c r="E41" s="44"/>
      <c r="F41" s="45"/>
    </row>
  </sheetData>
  <sheetProtection algorithmName="SHA-512" hashValue="1OvC6fFIJY+rIxZI5dF4T36b+PvTeaZ2FdAcH9+3k6OWOQxVKrPyv7BMMGG0O7zyk3K05BKxuuV1WmnEKnj7yQ==" saltValue="rthX52/4jPK1yYEqrlO3KA==" spinCount="100000" sheet="1" objects="1" scenarios="1" selectLockedCells="1"/>
  <mergeCells count="28">
    <mergeCell ref="B37:F38"/>
    <mergeCell ref="B17:E17"/>
    <mergeCell ref="B1:F1"/>
    <mergeCell ref="B13:F13"/>
    <mergeCell ref="B14:F14"/>
    <mergeCell ref="B20:F20"/>
    <mergeCell ref="C22:D22"/>
    <mergeCell ref="C35:F35"/>
    <mergeCell ref="B15:E15"/>
    <mergeCell ref="B2:F2"/>
    <mergeCell ref="B34:E34"/>
    <mergeCell ref="C12:F12"/>
    <mergeCell ref="C40:D41"/>
    <mergeCell ref="B40:B41"/>
    <mergeCell ref="B16:E16"/>
    <mergeCell ref="E40:F41"/>
    <mergeCell ref="A3:A41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85725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85725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6</xdr:col>
                    <xdr:colOff>200025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85725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18" zoomScaleNormal="100" zoomScaleSheetLayoutView="100" workbookViewId="0">
      <selection activeCell="A26" sqref="A2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18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20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sheetProtection algorithmName="SHA-512" hashValue="9VGAY/Ytbyim+0/pgLeipKDExmyOB1uxU5WmsEbFxKweUHmO0fx47e22WfT+ui48KiS2cF183sdp5eKSrijY5Q==" saltValue="cHsqlzdAd6ayOQQgYRcx0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1" sqref="A11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37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20</v>
      </c>
    </row>
    <row r="7" spans="1:1" x14ac:dyDescent="0.25">
      <c r="A7" s="8"/>
    </row>
    <row r="8" spans="1:1" ht="60.75" customHeight="1" x14ac:dyDescent="0.25">
      <c r="A8" s="8" t="s">
        <v>38</v>
      </c>
    </row>
    <row r="9" spans="1:1" x14ac:dyDescent="0.25">
      <c r="A9" s="8" t="s">
        <v>39</v>
      </c>
    </row>
    <row r="10" spans="1:1" x14ac:dyDescent="0.25">
      <c r="A10" s="10"/>
    </row>
    <row r="11" spans="1:1" ht="30" x14ac:dyDescent="0.25">
      <c r="A11" s="8" t="s">
        <v>40</v>
      </c>
    </row>
    <row r="12" spans="1:1" x14ac:dyDescent="0.25">
      <c r="A12" s="8"/>
    </row>
    <row r="13" spans="1:1" ht="45" x14ac:dyDescent="0.25">
      <c r="A13" s="8" t="s">
        <v>41</v>
      </c>
    </row>
    <row r="14" spans="1:1" x14ac:dyDescent="0.25">
      <c r="A14" s="8"/>
    </row>
    <row r="15" spans="1:1" ht="45" x14ac:dyDescent="0.25">
      <c r="A15" s="8" t="s">
        <v>42</v>
      </c>
    </row>
    <row r="16" spans="1:1" x14ac:dyDescent="0.25">
      <c r="A16" s="8"/>
    </row>
    <row r="17" spans="1:1" ht="60" x14ac:dyDescent="0.25">
      <c r="A17" s="8" t="s">
        <v>43</v>
      </c>
    </row>
    <row r="18" spans="1:1" x14ac:dyDescent="0.25">
      <c r="A18" s="8"/>
    </row>
    <row r="19" spans="1:1" ht="75" x14ac:dyDescent="0.25">
      <c r="A19" s="8" t="s">
        <v>44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sheetProtection algorithmName="SHA-512" hashValue="n+IK6aizvnOVQSLxgDg2SjZ8yTBGr+TyAp8Fc+EPiYtVgEO8Ne3LfEYeu76ceuSuan0lCr5Kn9Eq0sPnbWAG8Q==" saltValue="bzSAzT8qmu46P0bFAdFQ2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2024-02-27T13:39:04Z</cp:lastPrinted>
  <dcterms:created xsi:type="dcterms:W3CDTF">2022-09-22T09:41:16Z</dcterms:created>
  <dcterms:modified xsi:type="dcterms:W3CDTF">2024-02-29T13:57:23Z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