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magistratba-my.sharepoint.com/personal/juraj_simo_bratislava_sk/Documents/Documents/Bezne opravy a udrzby SNB 2024 Vyboh/Zverejnenie FINAL 02.10.2024/"/>
    </mc:Choice>
  </mc:AlternateContent>
  <xr:revisionPtr revIDLastSave="0" documentId="8_{368A0A36-0538-4D6B-AE4C-5E69221B4A3B}" xr6:coauthVersionLast="47" xr6:coauthVersionMax="47" xr10:uidLastSave="{00000000-0000-0000-0000-000000000000}"/>
  <bookViews>
    <workbookView xWindow="-120" yWindow="-120" windowWidth="29040" windowHeight="15840" xr2:uid="{89D3062A-3E8C-407B-A16C-9D1AA0F43D56}"/>
  </bookViews>
  <sheets>
    <sheet name="Ponuka v zákazke" sheetId="11" r:id="rId1"/>
    <sheet name="Osobné postavenie" sheetId="12" r:id="rId2"/>
    <sheet name="Koneční užívatelia výhod" sheetId="5" r:id="rId3"/>
    <sheet name="Medzinárodné sankcie" sheetId="2" r:id="rId4"/>
  </sheets>
  <definedNames>
    <definedName name="_xlnm.Print_Area" localSheetId="2">'Koneční užívatelia výhod'!$B$1:$B$28</definedName>
    <definedName name="_xlnm.Print_Area" localSheetId="3">'Medzinárodné sankcie'!$B$1:$B$22</definedName>
    <definedName name="_xlnm.Print_Area" localSheetId="1">'Osobné postavenie'!$B$1:$B$19</definedName>
    <definedName name="_xlnm.Print_Area" localSheetId="0">'Ponuka v zákazke'!$A$1:$F$52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 i="11" l="1"/>
  <c r="F83" i="11"/>
  <c r="F82" i="11"/>
  <c r="F81" i="11"/>
  <c r="F80" i="11"/>
  <c r="F79" i="11"/>
  <c r="F78" i="11"/>
  <c r="F77" i="11"/>
  <c r="F76" i="11"/>
  <c r="F75" i="11"/>
  <c r="F74" i="11"/>
  <c r="F73" i="11"/>
  <c r="F72" i="11"/>
  <c r="F71" i="11"/>
  <c r="F70" i="11"/>
  <c r="F69" i="11"/>
  <c r="F68" i="11"/>
  <c r="F67" i="11"/>
  <c r="F66" i="11"/>
  <c r="F65" i="11"/>
  <c r="F64" i="11"/>
  <c r="F63" i="11"/>
  <c r="F62" i="11"/>
  <c r="F61" i="11"/>
  <c r="F60" i="11"/>
  <c r="F59" i="11"/>
  <c r="F58" i="11"/>
  <c r="F57" i="11"/>
  <c r="F84" i="11" l="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C51" i="11"/>
  <c r="F51" i="11" l="1"/>
  <c r="F87" i="11" s="1"/>
  <c r="F88" i="11" s="1"/>
</calcChain>
</file>

<file path=xl/sharedStrings.xml><?xml version="1.0" encoding="utf-8"?>
<sst xmlns="http://schemas.openxmlformats.org/spreadsheetml/2006/main" count="184" uniqueCount="125">
  <si>
    <t>Príloha č. 1 - Ponuka v zákazke „Bežné opravy a údržby bytov a bytových domov“</t>
  </si>
  <si>
    <t>Uchádzač vypĺňa iba vyžltené bunky</t>
  </si>
  <si>
    <t>Identifikačné údaje uchádzača</t>
  </si>
  <si>
    <t xml:space="preserve">Obchodné meno uchádzača: </t>
  </si>
  <si>
    <t xml:space="preserve">Sídlo uchádzača: </t>
  </si>
  <si>
    <t>Štatutárny zástupca:</t>
  </si>
  <si>
    <t>IČO:</t>
  </si>
  <si>
    <t>IČ DPH:</t>
  </si>
  <si>
    <t>Tel. číslo:</t>
  </si>
  <si>
    <t>Platca/Neplatca DPH:</t>
  </si>
  <si>
    <t>Som platcom DPH</t>
  </si>
  <si>
    <t>Čestné vyhlásenia podľa zákona o verejnom obstarávaní</t>
  </si>
  <si>
    <r>
      <t>Predložením tejto ponuky čestne vyhlasujem, že som sa oboznámil so znením čestného vyhlásenia uvedeným v hárku "</t>
    </r>
    <r>
      <rPr>
        <b/>
        <sz val="11"/>
        <rFont val="Calibri"/>
        <family val="2"/>
        <charset val="238"/>
        <scheme val="minor"/>
      </rPr>
      <t>Osobné postavenie</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</si>
  <si>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</si>
  <si>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 xml:space="preserve">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xml:space="preserve">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</si>
  <si>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</si>
  <si>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r>
      <t>Predložením tejto ponuky čestne vyhlasujem, že</t>
    </r>
    <r>
      <rPr>
        <sz val="11"/>
        <color rgb="FFFF0000"/>
        <rFont val="Calibri"/>
        <family val="2"/>
        <charset val="238"/>
        <scheme val="minor"/>
      </rPr>
      <t xml:space="preserve"> </t>
    </r>
    <r>
      <rPr>
        <sz val="11"/>
        <rFont val="Calibri"/>
        <family val="2"/>
        <charset val="238"/>
        <scheme val="minor"/>
      </rPr>
      <t xml:space="preserve">postupujem v súlade s etickým kódexom uchádzača vydaným Úradom pre verejné obstarávanie: </t>
    </r>
    <r>
      <rPr>
        <sz val="11"/>
        <color theme="4"/>
        <rFont val="Calibri"/>
        <family val="2"/>
        <charset val="238"/>
        <scheme val="minor"/>
      </rPr>
      <t>https://www.uvo.gov.sk/zaujemca-uchadzac/eticky-kodex-zaujemcu-uchadzaca</t>
    </r>
    <r>
      <rPr>
        <sz val="11"/>
        <rFont val="Calibri"/>
        <family val="2"/>
        <charset val="238"/>
        <scheme val="minor"/>
      </rPr>
      <t xml:space="preserve"> </t>
    </r>
  </si>
  <si>
    <r>
      <t xml:space="preserve">  </t>
    </r>
    <r>
      <rPr>
        <b/>
        <sz val="16"/>
        <color rgb="FF000000"/>
        <rFont val="Times New Roman"/>
        <family val="1"/>
        <charset val="238"/>
      </rPr>
      <t xml:space="preserve">     Cenová ponuka uchádzača    </t>
    </r>
    <r>
      <rPr>
        <b/>
        <sz val="12"/>
        <color rgb="FF000000"/>
        <rFont val="Times New Roman"/>
        <family val="1"/>
        <charset val="238"/>
      </rPr>
      <t xml:space="preserve">                            </t>
    </r>
  </si>
  <si>
    <t>Časť A: Stavebné práce</t>
  </si>
  <si>
    <t>Prosíme, uveďte výšku percentuálnej zľavy pre jednotlivé položky (kategórie) prác cenníka CENKROS do žltých políčok. Výška Vami uvedenej zľavy pre danú kategóriu prác je záväzná a platná počas trvania rámcovej dohody. Údaje uvedené v stĺpci "Predpokladaný finančný objem prác v EUR bez DPH na 36 mesiacov" sú iba orientačné (demonštratívne) pre účel výpočtu predpokladaného finančného objemu prác v EUR bez DPH po poskytnutej zľave na 36 mesiacov.</t>
  </si>
  <si>
    <t xml:space="preserve">V PRÍPADE, AK UCHÁDZAČ POSKYTNE V PONUKE AJ LEN JEDNU ZĽAVU VYŠŠIU AKO UVEDENÁ MAX. ZĽAVA V % Z UVEDENEJ POLOŽKY, BUDE JEHO PONUKA VYLÚČENÁ PRE NESPLNENIE POŽIADAVIEK VEREJNÉHO OBSTARÁVATEĽA NA PREDMET ZÁKAZKY.   </t>
  </si>
  <si>
    <t>NÁZOV POLOŽKY (KATEGÓRIA STAVEBNÝCH PRÁC)</t>
  </si>
  <si>
    <t>KCN</t>
  </si>
  <si>
    <t>Predpokladaný finančný objem prác v EUR bez DPH na 36 mesiacov</t>
  </si>
  <si>
    <t>Max. zľava v % z uvedenej položky</t>
  </si>
  <si>
    <t>Poskytnutá zľava v % z uvedenej položky</t>
  </si>
  <si>
    <t xml:space="preserve">Predpokladaný finančný objem prác v EUR bez DPH  po poskytnutej zľave na 36 mesiacov </t>
  </si>
  <si>
    <t>Zemné práce</t>
  </si>
  <si>
    <t>001</t>
  </si>
  <si>
    <t>Lešenie</t>
  </si>
  <si>
    <t>003</t>
  </si>
  <si>
    <t>Sanácie objektov</t>
  </si>
  <si>
    <t>005</t>
  </si>
  <si>
    <t>Demolácie objektov</t>
  </si>
  <si>
    <t>006</t>
  </si>
  <si>
    <t>Bežné stavebné práce</t>
  </si>
  <si>
    <t>011</t>
  </si>
  <si>
    <t>Búranie a podchytávanie konštrukcií</t>
  </si>
  <si>
    <t>013</t>
  </si>
  <si>
    <t xml:space="preserve">Opravy a údržba </t>
  </si>
  <si>
    <t>014</t>
  </si>
  <si>
    <t>Ďiaľkové a prípojné vodovody a kanalizácie</t>
  </si>
  <si>
    <t>271</t>
  </si>
  <si>
    <t>Izolácie proti vode</t>
  </si>
  <si>
    <t>711</t>
  </si>
  <si>
    <t>Izolácie tepelné</t>
  </si>
  <si>
    <t>713</t>
  </si>
  <si>
    <t>Zdravotechnické inštalácie budov</t>
  </si>
  <si>
    <t>721</t>
  </si>
  <si>
    <t>Ústredné vykurovanie</t>
  </si>
  <si>
    <t>731</t>
  </si>
  <si>
    <t>Výplne otvorov</t>
  </si>
  <si>
    <t>760</t>
  </si>
  <si>
    <t xml:space="preserve">Konštrukcie tesárske </t>
  </si>
  <si>
    <t>762</t>
  </si>
  <si>
    <t>Konštrukcie klampiárske</t>
  </si>
  <si>
    <t>Tvrdé krytiny</t>
  </si>
  <si>
    <t>Konštrukcie stolárske</t>
  </si>
  <si>
    <t>766</t>
  </si>
  <si>
    <t>Kovové stavebné doplnkové konštrukcie</t>
  </si>
  <si>
    <t>Podlahy z dlaždíc a keramické obklady</t>
  </si>
  <si>
    <t>771</t>
  </si>
  <si>
    <t>Podlahy terazzové a zo syntetických hmôt</t>
  </si>
  <si>
    <t>773</t>
  </si>
  <si>
    <t>Podlahy vlysové, parketové a povlakové</t>
  </si>
  <si>
    <t>775</t>
  </si>
  <si>
    <t>Nátery</t>
  </si>
  <si>
    <t>783</t>
  </si>
  <si>
    <t>Maľby-tapety</t>
  </si>
  <si>
    <t>784</t>
  </si>
  <si>
    <t>Zasklievanie</t>
  </si>
  <si>
    <t>787</t>
  </si>
  <si>
    <t>Elektromonáže</t>
  </si>
  <si>
    <t>921</t>
  </si>
  <si>
    <t>Montáž oznamovacích a signalizač.zar.</t>
  </si>
  <si>
    <t>922</t>
  </si>
  <si>
    <t>Revízie elektr.tlakových a plynových zariadení</t>
  </si>
  <si>
    <t>Hodinové zúčtovacie sadzby</t>
  </si>
  <si>
    <t>HZS</t>
  </si>
  <si>
    <t>Časť A spolu</t>
  </si>
  <si>
    <t>Časť B: Materiál (výrobky, tovary)</t>
  </si>
  <si>
    <t>Prosíme, uveďte výšku percentuálnej zľavy na materiál (výrobky, tovary) pre jednotlivé položky (kategórie) prác cenníka CENKROS do žltých políčok. Výška Vami uvedenej zľavy na materiál (výrobky, tovary) pre danú kategóriu prác je záväzná a platná počas trvania rámcovej dohody. Údaje uvedené v stĺpci "Predpokladaný finančný objem materiálov (výrobkov, tovarov) v EUR bez DPH na 36 mesiacov" sú iba orientačné (demonštratívne) pre účel výpočtu predpokladaného finančného objemu materiálov (výrobkov, tovarov) v EUR bez DPH/s DPH po poskytnutej zľave na 36 mesiacov.</t>
  </si>
  <si>
    <t>Predpokladaný finančný objem materiálov (výrobkov, tovarov) v EUR bez DPH na 36 mesiacov</t>
  </si>
  <si>
    <t xml:space="preserve">Predpokladaný finančný objem materiálov (výrobkov, tovarov) v EUR bez DPH po poskytnutej zľave na 36 mesiacov </t>
  </si>
  <si>
    <t>Časť B spolu</t>
  </si>
  <si>
    <t>Časť A + B spolu</t>
  </si>
  <si>
    <t xml:space="preserve">Predpokladaný finančný objem prác a materiálov v EUR bez DPH po poskytnutej zľave na 36 mesiacov </t>
  </si>
  <si>
    <t xml:space="preserve">Predpokladaný finančný objem prác a materiálov v EUR s DPH po poskytnutej zľave na 36 mesiacov </t>
  </si>
  <si>
    <t>V ....................................</t>
  </si>
  <si>
    <t>Dátum:</t>
  </si>
  <si>
    <t>Čestné vyhlásenie podľa § 32 ods. 7 ZVO</t>
  </si>
  <si>
    <t>Ako uchádzač v tomto verejnom obstarávaní Hl. mesta SR Bratislava</t>
  </si>
  <si>
    <t>čestne vyhlasujem,</t>
  </si>
  <si>
    <t>že v spoločnosti uchádazača pôsobia nasledovné osoby splňajúce podmienky stanovené v § 32 ods. 8 ZVO:</t>
  </si>
  <si>
    <t>1. Meno Priezvisko, funkcia v spoločnosti</t>
  </si>
  <si>
    <t>2. Meno Priezvisko, funkcia v spoločnosti</t>
  </si>
  <si>
    <t>3. Meno Priezvisko, funkcia v spoločnosti</t>
  </si>
  <si>
    <t>4. ... v prípade potreby doplňte ďalšie riadky</t>
  </si>
  <si>
    <t>Zároveň čestne vhylasujem, že všetky vyššie uvedené osoby spĺňajú podmienky účasti osobného postavenia podľa § 32 ods. 1 písm. a) ZVO.</t>
  </si>
  <si>
    <t>V prípade, že vyššie nie sú uvedené žiadne osoby, čestne prehlasujem, že žiadne takéto osoby v našej spoločnosti nepôsobia.</t>
  </si>
  <si>
    <t>Čestné vyhlásenie o konečných užívateľoch výhod</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</si>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</sst>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20"/>
      <color rgb="FF2F5496"/>
      <name val="Calibri Light"/>
      <family val="2"/>
      <charset val="238"/>
    </font>
    <font>
      <sz val="11"/>
      <color theme="1"/>
      <name val="Times New Roman"/>
      <family val="1"/>
      <charset val="238"/>
    </font>
    <font>
      <sz val="12"/>
      <color theme="1"/>
      <name val="Times New Roman"/>
      <family val="1"/>
      <charset val="238"/>
    </font>
    <font>
      <sz val="7"/>
      <color theme="1"/>
      <name val="Calibri"/>
      <family val="2"/>
      <charset val="238"/>
      <scheme val="minor"/>
    </font>
    <font>
      <sz val="16"/>
      <color theme="4" tint="-0.249977111117893"/>
      <name val="Calibri Light"/>
      <family val="2"/>
      <charset val="238"/>
      <scheme val="major"/>
    </font>
    <font>
      <sz val="11"/>
      <name val="Calibri"/>
      <family val="2"/>
      <charset val="238"/>
      <scheme val="minor"/>
    </font>
    <font>
      <b/>
      <sz val="11"/>
      <name val="Calibri"/>
      <family val="2"/>
      <charset val="238"/>
      <scheme val="minor"/>
    </font>
    <font>
      <sz val="11"/>
      <color theme="4"/>
      <name val="Calibri"/>
      <family val="2"/>
      <charset val="238"/>
      <scheme val="minor"/>
    </font>
    <font>
      <b/>
      <sz val="12"/>
      <color theme="1"/>
      <name val="Times New Roman"/>
      <family val="1"/>
      <charset val="238"/>
    </font>
    <font>
      <b/>
      <sz val="10"/>
      <color rgb="FF000000"/>
      <name val="Times New Roman"/>
      <family val="1"/>
      <charset val="238"/>
    </font>
    <font>
      <b/>
      <sz val="12"/>
      <color rgb="FF000000"/>
      <name val="Times New Roman"/>
      <family val="1"/>
      <charset val="238"/>
    </font>
    <font>
      <b/>
      <sz val="16"/>
      <color rgb="FF000000"/>
      <name val="Times New Roman"/>
      <family val="1"/>
      <charset val="238"/>
    </font>
    <font>
      <b/>
      <sz val="16"/>
      <color theme="4" tint="-0.249977111117893"/>
      <name val="Calibri Light"/>
      <family val="2"/>
      <charset val="238"/>
      <scheme val="major"/>
    </font>
    <font>
      <sz val="11"/>
      <color rgb="FF000000"/>
      <name val="Calibri"/>
      <family val="2"/>
      <charset val="238"/>
    </font>
    <font>
      <b/>
      <sz val="10"/>
      <name val="Times New Roman"/>
      <family val="1"/>
      <charset val="238"/>
    </font>
    <font>
      <sz val="11"/>
      <color theme="1"/>
      <name val="Calibri"/>
      <family val="2"/>
      <charset val="238"/>
    </font>
    <font>
      <sz val="11"/>
      <name val="Calibri"/>
      <family val="2"/>
      <charset val="238"/>
    </font>
    <font>
      <b/>
      <sz val="11"/>
      <color rgb="FF000000"/>
      <name val="Calibri"/>
      <family val="2"/>
      <charset val="238"/>
    </font>
    <font>
      <b/>
      <sz val="11"/>
      <name val="Calibri"/>
      <family val="2"/>
      <charset val="238"/>
    </font>
    <font>
      <b/>
      <sz val="12"/>
      <color rgb="FF000000"/>
      <name val="Calibri"/>
      <family val="2"/>
      <charset val="238"/>
    </font>
    <font>
      <u/>
      <sz val="11"/>
      <color theme="10"/>
      <name val="Calibri"/>
      <family val="2"/>
      <charset val="238"/>
      <scheme val="minor"/>
    </font>
    <font>
      <sz val="10"/>
      <name val="Arial"/>
      <family val="2"/>
      <charset val="238"/>
    </font>
    <font>
      <b/>
      <sz val="14"/>
      <color theme="1"/>
      <name val="Calibri"/>
      <family val="2"/>
      <charset val="238"/>
      <scheme val="minor"/>
    </font>
    <font>
      <b/>
      <sz val="12"/>
      <color theme="1"/>
      <name val="Calibri"/>
      <family val="2"/>
      <charset val="238"/>
      <scheme val="minor"/>
    </font>
    <font>
      <b/>
      <sz val="11"/>
      <color rgb="FF000000"/>
      <name val="Times New Roman"/>
      <family val="1"/>
      <charset val="238"/>
    </font>
  </fonts>
  <fills count="6">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rgb="FFFFFF00"/>
        <bgColor indexed="64"/>
      </patternFill>
    </fill>
    <fill>
      <patternFill patternType="solid">
        <fgColor theme="0"/>
        <bgColor indexed="64"/>
      </patternFill>
    </fill>
  </fills>
  <borders count="4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theme="3" tint="0.79998168889431442"/>
      </left>
      <right/>
      <top style="medium">
        <color theme="3" tint="0.79998168889431442"/>
      </top>
      <bottom style="medium">
        <color theme="3" tint="0.79998168889431442"/>
      </bottom>
      <diagonal/>
    </border>
    <border>
      <left/>
      <right/>
      <top style="medium">
        <color theme="3" tint="0.79998168889431442"/>
      </top>
      <bottom style="medium">
        <color theme="3" tint="0.79998168889431442"/>
      </bottom>
      <diagonal/>
    </border>
    <border>
      <left/>
      <right style="medium">
        <color theme="3" tint="0.79998168889431442"/>
      </right>
      <top style="medium">
        <color theme="3" tint="0.79998168889431442"/>
      </top>
      <bottom style="medium">
        <color theme="3" tint="0.79998168889431442"/>
      </bottom>
      <diagonal/>
    </border>
    <border>
      <left style="medium">
        <color theme="3" tint="0.79995117038483843"/>
      </left>
      <right/>
      <top style="medium">
        <color theme="3" tint="0.79998168889431442"/>
      </top>
      <bottom style="medium">
        <color theme="3" tint="0.79995117038483843"/>
      </bottom>
      <diagonal/>
    </border>
    <border>
      <left/>
      <right/>
      <top style="medium">
        <color theme="3" tint="0.79998168889431442"/>
      </top>
      <bottom style="medium">
        <color theme="3" tint="0.79995117038483843"/>
      </bottom>
      <diagonal/>
    </border>
    <border>
      <left/>
      <right style="medium">
        <color theme="3" tint="0.79995117038483843"/>
      </right>
      <top style="medium">
        <color theme="3" tint="0.79998168889431442"/>
      </top>
      <bottom style="medium">
        <color theme="3" tint="0.79995117038483843"/>
      </bottom>
      <diagonal/>
    </border>
    <border>
      <left style="medium">
        <color theme="3" tint="0.79992065187536243"/>
      </left>
      <right/>
      <top style="medium">
        <color theme="3" tint="0.79995117038483843"/>
      </top>
      <bottom style="medium">
        <color theme="3" tint="0.79992065187536243"/>
      </bottom>
      <diagonal/>
    </border>
    <border>
      <left/>
      <right/>
      <top style="medium">
        <color theme="3" tint="0.79995117038483843"/>
      </top>
      <bottom style="medium">
        <color theme="3" tint="0.79992065187536243"/>
      </bottom>
      <diagonal/>
    </border>
    <border>
      <left/>
      <right style="medium">
        <color theme="3" tint="0.79992065187536243"/>
      </right>
      <top style="medium">
        <color theme="3" tint="0.79995117038483843"/>
      </top>
      <bottom style="medium">
        <color theme="3" tint="0.79992065187536243"/>
      </bottom>
      <diagonal/>
    </border>
    <border>
      <left style="medium">
        <color theme="3" tint="0.79989013336588644"/>
      </left>
      <right/>
      <top style="medium">
        <color theme="3" tint="0.79992065187536243"/>
      </top>
      <bottom style="medium">
        <color theme="3" tint="0.79989013336588644"/>
      </bottom>
      <diagonal/>
    </border>
    <border>
      <left/>
      <right/>
      <top style="medium">
        <color theme="3" tint="0.79992065187536243"/>
      </top>
      <bottom style="medium">
        <color theme="3" tint="0.79989013336588644"/>
      </bottom>
      <diagonal/>
    </border>
    <border>
      <left/>
      <right style="medium">
        <color theme="3" tint="0.79989013336588644"/>
      </right>
      <top style="medium">
        <color theme="3" tint="0.79992065187536243"/>
      </top>
      <bottom style="medium">
        <color theme="3" tint="0.79989013336588644"/>
      </bottom>
      <diagonal/>
    </border>
    <border>
      <left style="medium">
        <color theme="3" tint="0.79985961485641044"/>
      </left>
      <right/>
      <top style="medium">
        <color theme="3" tint="0.79989013336588644"/>
      </top>
      <bottom style="medium">
        <color theme="3" tint="0.79985961485641044"/>
      </bottom>
      <diagonal/>
    </border>
    <border>
      <left/>
      <right/>
      <top style="medium">
        <color theme="3" tint="0.79989013336588644"/>
      </top>
      <bottom style="medium">
        <color theme="3" tint="0.79985961485641044"/>
      </bottom>
      <diagonal/>
    </border>
    <border>
      <left/>
      <right style="medium">
        <color theme="3" tint="0.79985961485641044"/>
      </right>
      <top style="medium">
        <color theme="3" tint="0.79989013336588644"/>
      </top>
      <bottom style="medium">
        <color theme="3" tint="0.79985961485641044"/>
      </bottom>
      <diagonal/>
    </border>
    <border>
      <left/>
      <right/>
      <top style="medium">
        <color theme="3" tint="0.79985961485641044"/>
      </top>
      <bottom style="medium">
        <color theme="3" tint="0.79982909634693444"/>
      </bottom>
      <diagonal/>
    </border>
    <border>
      <left/>
      <right style="medium">
        <color theme="3" tint="0.79982909634693444"/>
      </right>
      <top style="medium">
        <color theme="3" tint="0.79985961485641044"/>
      </top>
      <bottom style="medium">
        <color theme="3" tint="0.79982909634693444"/>
      </bottom>
      <diagonal/>
    </border>
    <border>
      <left style="medium">
        <color theme="3" tint="0.79995117038483843"/>
      </left>
      <right/>
      <top style="medium">
        <color theme="3" tint="0.79995117038483843"/>
      </top>
      <bottom style="medium">
        <color theme="3" tint="0.79995117038483843"/>
      </bottom>
      <diagonal/>
    </border>
    <border>
      <left/>
      <right style="medium">
        <color theme="3" tint="0.79995117038483843"/>
      </right>
      <top style="medium">
        <color theme="3" tint="0.79995117038483843"/>
      </top>
      <bottom style="medium">
        <color theme="3" tint="0.79995117038483843"/>
      </bottom>
      <diagonal/>
    </border>
    <border>
      <left/>
      <right/>
      <top/>
      <bottom style="thin">
        <color indexed="64"/>
      </bottom>
      <diagonal/>
    </border>
    <border>
      <left/>
      <right style="thin">
        <color rgb="FFB2B2B2"/>
      </right>
      <top/>
      <bottom/>
      <diagonal/>
    </border>
    <border>
      <left/>
      <right style="medium">
        <color theme="3" tint="0.79985961485641044"/>
      </right>
      <top/>
      <bottom/>
      <diagonal/>
    </border>
    <border>
      <left/>
      <right style="medium">
        <color theme="3" tint="0.79989013336588644"/>
      </right>
      <top/>
      <bottom/>
      <diagonal/>
    </border>
    <border>
      <left/>
      <right style="medium">
        <color theme="3" tint="0.79992065187536243"/>
      </right>
      <top/>
      <bottom/>
      <diagonal/>
    </border>
    <border>
      <left/>
      <right style="medium">
        <color theme="3" tint="0.79998168889431442"/>
      </right>
      <top/>
      <bottom/>
      <diagonal/>
    </border>
    <border>
      <left style="medium">
        <color theme="3" tint="0.79998168889431442"/>
      </left>
      <right/>
      <top style="medium">
        <color theme="3" tint="0.79998168889431442"/>
      </top>
      <bottom style="medium">
        <color theme="3" tint="0.79995117038483843"/>
      </bottom>
      <diagonal/>
    </border>
    <border>
      <left/>
      <right style="medium">
        <color theme="3" tint="0.79998168889431442"/>
      </right>
      <top style="medium">
        <color theme="3" tint="0.79998168889431442"/>
      </top>
      <bottom style="medium">
        <color theme="3" tint="0.79995117038483843"/>
      </bottom>
      <diagonal/>
    </border>
    <border>
      <left style="thin">
        <color rgb="FFB2B2B2"/>
      </left>
      <right/>
      <top style="medium">
        <color theme="3" tint="0.79985961485641044"/>
      </top>
      <bottom style="thin">
        <color rgb="FFB2B2B2"/>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theme="3" tint="0.79995117038483843"/>
      </right>
      <top/>
      <bottom/>
      <diagonal/>
    </border>
    <border>
      <left/>
      <right/>
      <top style="medium">
        <color theme="3" tint="0.79985961485641044"/>
      </top>
      <bottom/>
      <diagonal/>
    </border>
    <border>
      <left/>
      <right/>
      <top style="medium">
        <color auto="1"/>
      </top>
      <bottom style="medium">
        <color auto="1"/>
      </bottom>
      <diagonal/>
    </border>
    <border>
      <left/>
      <right/>
      <top/>
      <bottom style="medium">
        <color indexed="64"/>
      </bottom>
      <diagonal/>
    </border>
  </borders>
  <cellStyleXfs count="5">
    <xf numFmtId="0" fontId="0" fillId="0" borderId="0"/>
    <xf numFmtId="0" fontId="1" fillId="2" borderId="1" applyNumberFormat="0" applyFont="0" applyAlignment="0" applyProtection="0"/>
    <xf numFmtId="0" fontId="1" fillId="3" borderId="0" applyNumberFormat="0" applyBorder="0" applyAlignment="0" applyProtection="0"/>
    <xf numFmtId="43" fontId="1" fillId="0" borderId="0" applyFont="0" applyFill="0" applyBorder="0" applyAlignment="0" applyProtection="0"/>
    <xf numFmtId="0" fontId="24" fillId="0" borderId="0" applyNumberFormat="0" applyFill="0" applyBorder="0" applyAlignment="0" applyProtection="0"/>
  </cellStyleXfs>
  <cellXfs count="107">
    <xf numFmtId="0" fontId="0" fillId="0" borderId="0" xfId="0"/>
    <xf numFmtId="0" fontId="5" fillId="0" borderId="0" xfId="0" applyFont="1" applyAlignment="1">
      <alignment vertical="center"/>
    </xf>
    <xf numFmtId="0" fontId="6" fillId="0" borderId="0" xfId="0" applyFont="1" applyAlignment="1">
      <alignment horizontal="justify" vertical="center"/>
    </xf>
    <xf numFmtId="0" fontId="4" fillId="0" borderId="9" xfId="0" applyFont="1" applyBorder="1" applyAlignment="1">
      <alignment horizontal="center" vertical="center"/>
    </xf>
    <xf numFmtId="0" fontId="5" fillId="0" borderId="5" xfId="0" applyFont="1" applyBorder="1" applyAlignment="1">
      <alignment horizontal="justify" vertical="center"/>
    </xf>
    <xf numFmtId="0" fontId="0" fillId="0" borderId="5" xfId="0" applyBorder="1" applyAlignment="1">
      <alignment horizontal="left" vertical="center" wrapText="1" indent="1"/>
    </xf>
    <xf numFmtId="0" fontId="5" fillId="0" borderId="5" xfId="0" applyFont="1" applyBorder="1" applyAlignment="1">
      <alignment horizontal="left" vertical="center" wrapText="1" indent="1"/>
    </xf>
    <xf numFmtId="0" fontId="2" fillId="0" borderId="5" xfId="0" applyFont="1" applyBorder="1" applyAlignment="1">
      <alignment horizontal="center" vertical="center" wrapText="1"/>
    </xf>
    <xf numFmtId="0" fontId="0" fillId="0" borderId="5" xfId="0" applyBorder="1" applyAlignment="1">
      <alignment horizontal="left" wrapText="1" indent="1"/>
    </xf>
    <xf numFmtId="0" fontId="5" fillId="0" borderId="6" xfId="0" applyFont="1" applyBorder="1" applyAlignment="1">
      <alignment vertical="center"/>
    </xf>
    <xf numFmtId="0" fontId="0" fillId="0" borderId="5" xfId="0" applyBorder="1" applyAlignment="1">
      <alignment horizontal="left" vertical="center" indent="1"/>
    </xf>
    <xf numFmtId="0" fontId="2" fillId="0" borderId="5" xfId="0" applyFont="1" applyBorder="1" applyAlignment="1">
      <alignment horizontal="center" vertical="center"/>
    </xf>
    <xf numFmtId="0" fontId="0" fillId="0" borderId="5" xfId="0" applyBorder="1" applyAlignment="1">
      <alignment horizontal="justify" vertical="center"/>
    </xf>
    <xf numFmtId="0" fontId="0" fillId="0" borderId="6" xfId="0" applyBorder="1"/>
    <xf numFmtId="0" fontId="0" fillId="0" borderId="0" xfId="0" applyProtection="1">
      <protection locked="0"/>
    </xf>
    <xf numFmtId="0" fontId="0" fillId="4" borderId="26" xfId="0" applyFill="1" applyBorder="1" applyProtection="1">
      <protection locked="0"/>
    </xf>
    <xf numFmtId="0" fontId="0" fillId="4" borderId="27" xfId="0" applyFill="1" applyBorder="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12" fillId="0" borderId="0" xfId="0" applyFont="1" applyAlignment="1" applyProtection="1">
      <alignment vertical="center"/>
      <protection locked="0"/>
    </xf>
    <xf numFmtId="0" fontId="0" fillId="0" borderId="0" xfId="0" applyAlignment="1" applyProtection="1">
      <alignment horizontal="center"/>
      <protection locked="0"/>
    </xf>
    <xf numFmtId="0" fontId="5" fillId="4" borderId="0" xfId="0" applyFont="1" applyFill="1" applyAlignment="1" applyProtection="1">
      <alignment horizontal="left"/>
      <protection locked="0"/>
    </xf>
    <xf numFmtId="0" fontId="0" fillId="4" borderId="38" xfId="2" applyFont="1" applyFill="1" applyBorder="1" applyAlignment="1" applyProtection="1">
      <alignment vertical="center" wrapText="1"/>
      <protection locked="0"/>
    </xf>
    <xf numFmtId="164" fontId="19" fillId="0" borderId="0" xfId="0" applyNumberFormat="1" applyFont="1" applyProtection="1">
      <protection locked="0"/>
    </xf>
    <xf numFmtId="164" fontId="23" fillId="0" borderId="8" xfId="0" applyNumberFormat="1" applyFont="1" applyBorder="1" applyAlignment="1" applyProtection="1">
      <alignment horizontal="right" vertical="center"/>
      <protection locked="0"/>
    </xf>
    <xf numFmtId="0" fontId="24" fillId="0" borderId="5" xfId="4" applyBorder="1" applyAlignment="1">
      <alignment horizontal="left" vertical="center" wrapText="1" indent="1"/>
    </xf>
    <xf numFmtId="0" fontId="0" fillId="0" borderId="5" xfId="0" applyBorder="1" applyAlignment="1" applyProtection="1">
      <alignment horizontal="left" vertical="center" wrapText="1" indent="1"/>
      <protection locked="0"/>
    </xf>
    <xf numFmtId="0" fontId="0" fillId="4" borderId="42" xfId="2" applyFont="1" applyFill="1" applyBorder="1" applyAlignment="1" applyProtection="1">
      <alignment vertical="center" wrapText="1"/>
      <protection locked="0"/>
    </xf>
    <xf numFmtId="0" fontId="2" fillId="0" borderId="0" xfId="0" applyFont="1" applyProtection="1">
      <protection locked="0"/>
    </xf>
    <xf numFmtId="4" fontId="26" fillId="0" borderId="8" xfId="0" applyNumberFormat="1" applyFont="1" applyBorder="1" applyProtection="1">
      <protection locked="0"/>
    </xf>
    <xf numFmtId="0" fontId="18" fillId="0" borderId="2" xfId="0" applyFont="1" applyBorder="1" applyAlignment="1" applyProtection="1">
      <alignment horizontal="center" vertical="center" wrapText="1"/>
      <protection locked="0"/>
    </xf>
    <xf numFmtId="2" fontId="21" fillId="4" borderId="2" xfId="0" applyNumberFormat="1" applyFont="1" applyFill="1" applyBorder="1" applyAlignment="1" applyProtection="1">
      <alignment horizontal="center" vertical="center"/>
      <protection locked="0"/>
    </xf>
    <xf numFmtId="43" fontId="20" fillId="5" borderId="4" xfId="3" applyFont="1" applyFill="1" applyBorder="1" applyAlignment="1" applyProtection="1">
      <alignment horizontal="center" vertical="center"/>
      <protection locked="0"/>
    </xf>
    <xf numFmtId="43" fontId="20" fillId="5" borderId="0" xfId="3"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8" fillId="0" borderId="2" xfId="0" applyFont="1" applyBorder="1" applyAlignment="1">
      <alignment horizontal="center" vertical="center" wrapText="1"/>
    </xf>
    <xf numFmtId="0" fontId="19" fillId="0" borderId="2" xfId="0" applyFont="1" applyBorder="1" applyAlignment="1">
      <alignment horizontal="left" vertical="center"/>
    </xf>
    <xf numFmtId="49" fontId="20" fillId="0" borderId="2" xfId="3" applyNumberFormat="1" applyFont="1" applyBorder="1" applyAlignment="1" applyProtection="1">
      <alignment horizontal="center" vertical="center"/>
    </xf>
    <xf numFmtId="4" fontId="0" fillId="0" borderId="2" xfId="0" applyNumberFormat="1" applyBorder="1" applyAlignment="1">
      <alignment wrapText="1"/>
    </xf>
    <xf numFmtId="0" fontId="0" fillId="0" borderId="2" xfId="0" applyBorder="1" applyAlignment="1">
      <alignment vertical="center"/>
    </xf>
    <xf numFmtId="49" fontId="19" fillId="0" borderId="2" xfId="0" applyNumberFormat="1" applyFont="1" applyBorder="1" applyAlignment="1">
      <alignment horizontal="center" vertical="center"/>
    </xf>
    <xf numFmtId="0" fontId="19" fillId="0" borderId="2" xfId="0" applyFont="1" applyBorder="1"/>
    <xf numFmtId="49" fontId="19" fillId="0" borderId="2" xfId="0" applyNumberFormat="1" applyFont="1" applyBorder="1" applyAlignment="1">
      <alignment horizontal="center"/>
    </xf>
    <xf numFmtId="43" fontId="25" fillId="0" borderId="2" xfId="3" applyFont="1" applyFill="1" applyBorder="1" applyAlignment="1" applyProtection="1">
      <alignment horizontal="right"/>
    </xf>
    <xf numFmtId="0" fontId="19" fillId="0" borderId="2" xfId="0" applyFont="1" applyBorder="1" applyAlignment="1">
      <alignment horizontal="center"/>
    </xf>
    <xf numFmtId="0" fontId="19" fillId="0" borderId="39" xfId="0" applyFont="1" applyBorder="1"/>
    <xf numFmtId="0" fontId="19" fillId="0" borderId="0" xfId="0" applyFont="1" applyAlignment="1">
      <alignment horizontal="center"/>
    </xf>
    <xf numFmtId="43" fontId="25" fillId="0" borderId="2" xfId="3" applyFont="1" applyFill="1" applyBorder="1" applyAlignment="1" applyProtection="1">
      <alignment horizontal="center"/>
    </xf>
    <xf numFmtId="0" fontId="19" fillId="0" borderId="3" xfId="0" applyFont="1" applyBorder="1"/>
    <xf numFmtId="0" fontId="19" fillId="0" borderId="3" xfId="0" applyFont="1" applyBorder="1" applyAlignment="1">
      <alignment horizontal="center"/>
    </xf>
    <xf numFmtId="43" fontId="25" fillId="0" borderId="3" xfId="3" applyFont="1" applyFill="1" applyBorder="1" applyAlignment="1" applyProtection="1">
      <alignment horizontal="center"/>
    </xf>
    <xf numFmtId="4" fontId="17" fillId="0" borderId="2" xfId="0" applyNumberFormat="1" applyFont="1" applyBorder="1" applyAlignment="1">
      <alignment horizontal="right" vertical="center"/>
    </xf>
    <xf numFmtId="0" fontId="27" fillId="0" borderId="7" xfId="0" applyFont="1" applyBorder="1" applyProtection="1">
      <protection locked="0"/>
    </xf>
    <xf numFmtId="0" fontId="0" fillId="0" borderId="43" xfId="0" applyBorder="1" applyProtection="1">
      <protection locked="0"/>
    </xf>
    <xf numFmtId="0" fontId="5" fillId="4" borderId="0" xfId="0" applyFont="1" applyFill="1" applyAlignment="1" applyProtection="1">
      <alignment horizontal="left"/>
      <protection locked="0"/>
    </xf>
    <xf numFmtId="164" fontId="5" fillId="4" borderId="0" xfId="0" applyNumberFormat="1" applyFont="1" applyFill="1" applyAlignment="1" applyProtection="1">
      <alignment wrapText="1"/>
      <protection locked="0"/>
    </xf>
    <xf numFmtId="0" fontId="0" fillId="4" borderId="36" xfId="0" applyFill="1" applyBorder="1" applyProtection="1">
      <protection locked="0"/>
    </xf>
    <xf numFmtId="0" fontId="0" fillId="4" borderId="37" xfId="0" applyFill="1" applyBorder="1" applyProtection="1">
      <protection locked="0"/>
    </xf>
    <xf numFmtId="0" fontId="0" fillId="4" borderId="28" xfId="0" applyFill="1" applyBorder="1" applyProtection="1">
      <protection locked="0"/>
    </xf>
    <xf numFmtId="0" fontId="0" fillId="4" borderId="29" xfId="0" applyFill="1" applyBorder="1" applyProtection="1">
      <protection locked="0"/>
    </xf>
    <xf numFmtId="0" fontId="21" fillId="0" borderId="30" xfId="0" applyFont="1" applyBorder="1" applyAlignment="1" applyProtection="1">
      <alignment vertical="center" wrapText="1"/>
      <protection locked="0"/>
    </xf>
    <xf numFmtId="0" fontId="22" fillId="0" borderId="7" xfId="0" applyFont="1" applyBorder="1" applyAlignment="1" applyProtection="1">
      <alignment horizontal="left" vertical="center"/>
      <protection locked="0"/>
    </xf>
    <xf numFmtId="0" fontId="19" fillId="0" borderId="40" xfId="0" applyFont="1" applyBorder="1" applyAlignment="1" applyProtection="1">
      <alignment horizontal="left" vertical="center"/>
      <protection locked="0"/>
    </xf>
    <xf numFmtId="0" fontId="17" fillId="0" borderId="30" xfId="0" applyFont="1"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4" borderId="17" xfId="0" applyFill="1" applyBorder="1" applyProtection="1">
      <protection locked="0"/>
    </xf>
    <xf numFmtId="0" fontId="0" fillId="4" borderId="19" xfId="0" applyFill="1" applyBorder="1" applyProtection="1">
      <protection locked="0"/>
    </xf>
    <xf numFmtId="0" fontId="9" fillId="0" borderId="10"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0" fillId="0" borderId="41" xfId="0" applyBorder="1" applyAlignment="1">
      <alignment vertical="center" wrapText="1"/>
    </xf>
    <xf numFmtId="0" fontId="9" fillId="0" borderId="10" xfId="1" applyFont="1" applyFill="1" applyBorder="1" applyAlignment="1" applyProtection="1">
      <alignment horizontal="left" vertical="center" wrapText="1"/>
    </xf>
    <xf numFmtId="0" fontId="9" fillId="0" borderId="0" xfId="1" applyFont="1" applyFill="1" applyBorder="1" applyAlignment="1" applyProtection="1">
      <alignment horizontal="left" vertical="center" wrapText="1"/>
    </xf>
    <xf numFmtId="0" fontId="0" fillId="0" borderId="34" xfId="0" applyBorder="1" applyAlignment="1">
      <alignment horizontal="left" vertical="center" wrapText="1"/>
    </xf>
    <xf numFmtId="0" fontId="0" fillId="0" borderId="33" xfId="0" applyBorder="1" applyAlignment="1">
      <alignment horizontal="left" vertical="center" wrapText="1"/>
    </xf>
    <xf numFmtId="0" fontId="0" fillId="0" borderId="35" xfId="0" applyBorder="1" applyAlignment="1">
      <alignment vertical="center" wrapText="1"/>
    </xf>
    <xf numFmtId="0" fontId="28"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xf numFmtId="0" fontId="0" fillId="0" borderId="35" xfId="0" applyBorder="1"/>
    <xf numFmtId="0" fontId="0" fillId="0" borderId="41" xfId="0" applyBorder="1"/>
    <xf numFmtId="0" fontId="8" fillId="0" borderId="10"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protection locked="0"/>
    </xf>
    <xf numFmtId="0" fontId="0" fillId="4" borderId="11" xfId="0" applyFill="1" applyBorder="1" applyProtection="1">
      <protection locked="0"/>
    </xf>
    <xf numFmtId="0" fontId="0" fillId="4" borderId="12" xfId="0" applyFill="1" applyBorder="1" applyProtection="1">
      <protection locked="0"/>
    </xf>
    <xf numFmtId="0" fontId="0" fillId="4" borderId="13" xfId="0" applyFill="1" applyBorder="1" applyProtection="1">
      <protection locked="0"/>
    </xf>
    <xf numFmtId="0" fontId="0" fillId="0" borderId="34" xfId="0" applyBorder="1"/>
    <xf numFmtId="0" fontId="0" fillId="4" borderId="14"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0" fillId="4" borderId="18" xfId="0" applyFill="1" applyBorder="1" applyProtection="1">
      <protection locked="0"/>
    </xf>
    <xf numFmtId="0" fontId="2" fillId="0" borderId="44" xfId="0" applyFont="1" applyBorder="1" applyAlignment="1" applyProtection="1">
      <alignment horizontal="center"/>
      <protection locked="0"/>
    </xf>
    <xf numFmtId="0" fontId="0" fillId="0" borderId="44" xfId="0" applyBorder="1" applyAlignment="1" applyProtection="1">
      <alignment horizontal="center"/>
      <protection locked="0"/>
    </xf>
    <xf numFmtId="0" fontId="16" fillId="0" borderId="10" xfId="1" applyFont="1" applyFill="1" applyBorder="1" applyAlignment="1" applyProtection="1">
      <alignment horizontal="center" vertical="center" wrapText="1"/>
      <protection locked="0"/>
    </xf>
    <xf numFmtId="0" fontId="16" fillId="0" borderId="0" xfId="1" applyFont="1" applyFill="1" applyBorder="1" applyAlignment="1" applyProtection="1">
      <alignment horizontal="center" vertical="center" wrapText="1"/>
      <protection locked="0"/>
    </xf>
    <xf numFmtId="0" fontId="0" fillId="0" borderId="0" xfId="0" applyProtection="1">
      <protection locked="0"/>
    </xf>
    <xf numFmtId="0" fontId="14" fillId="4" borderId="0" xfId="0" applyFont="1" applyFill="1" applyAlignment="1" applyProtection="1">
      <alignment horizontal="center" vertical="center" wrapText="1"/>
      <protection locked="0"/>
    </xf>
    <xf numFmtId="0" fontId="0" fillId="0" borderId="33" xfId="0" applyBorder="1"/>
    <xf numFmtId="0" fontId="0" fillId="0" borderId="32" xfId="0" applyBorder="1"/>
    <xf numFmtId="0" fontId="0" fillId="0" borderId="31" xfId="0" applyBorder="1"/>
    <xf numFmtId="0" fontId="0" fillId="4" borderId="20" xfId="0" applyFill="1" applyBorder="1" applyProtection="1">
      <protection locked="0"/>
    </xf>
    <xf numFmtId="0" fontId="0" fillId="4" borderId="21" xfId="0" applyFill="1" applyBorder="1" applyProtection="1">
      <protection locked="0"/>
    </xf>
    <xf numFmtId="0" fontId="0" fillId="4" borderId="22" xfId="0" applyFill="1" applyBorder="1" applyProtection="1">
      <protection locked="0"/>
    </xf>
    <xf numFmtId="0" fontId="0" fillId="4" borderId="23" xfId="0" applyFill="1" applyBorder="1" applyProtection="1">
      <protection locked="0"/>
    </xf>
    <xf numFmtId="0" fontId="0" fillId="4" borderId="24" xfId="0" applyFill="1" applyBorder="1" applyProtection="1">
      <protection locked="0"/>
    </xf>
    <xf numFmtId="0" fontId="0" fillId="4" borderId="25" xfId="0" applyFill="1" applyBorder="1" applyProtection="1">
      <protection locked="0"/>
    </xf>
    <xf numFmtId="0" fontId="14" fillId="0" borderId="0" xfId="0" applyFont="1" applyAlignment="1" applyProtection="1">
      <alignment horizontal="center" vertical="center"/>
      <protection locked="0"/>
    </xf>
  </cellXfs>
  <cellStyles count="5">
    <cellStyle name="20 % - zvýraznenie3" xfId="2" builtinId="38"/>
    <cellStyle name="Čiarka" xfId="3" builtinId="3"/>
    <cellStyle name="Hypertextové prepojenie" xfId="4" builtinId="8"/>
    <cellStyle name="Normálna" xfId="0" builtinId="0"/>
    <cellStyle name="Poznámka" xfId="1" builtinId="10"/>
  </cellStyles>
  <dxfs count="0"/>
  <tableStyles count="0" defaultTableStyle="TableStyleMedium2" defaultPivotStyle="PivotStyleLight16"/>
  <colors>
    <mruColors>
      <color rgb="FFFF0000"/>
      <color rgb="FFEE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809625</xdr:colOff>
          <xdr:row>13</xdr:row>
          <xdr:rowOff>0</xdr:rowOff>
        </xdr:from>
        <xdr:to>
          <xdr:col>6</xdr:col>
          <xdr:colOff>514350</xdr:colOff>
          <xdr:row>13</xdr:row>
          <xdr:rowOff>571500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15</xdr:row>
          <xdr:rowOff>0</xdr:rowOff>
        </xdr:from>
        <xdr:to>
          <xdr:col>6</xdr:col>
          <xdr:colOff>523875</xdr:colOff>
          <xdr:row>15</xdr:row>
          <xdr:rowOff>571500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16</xdr:row>
          <xdr:rowOff>0</xdr:rowOff>
        </xdr:from>
        <xdr:to>
          <xdr:col>6</xdr:col>
          <xdr:colOff>523875</xdr:colOff>
          <xdr:row>16</xdr:row>
          <xdr:rowOff>571500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14</xdr:row>
          <xdr:rowOff>0</xdr:rowOff>
        </xdr:from>
        <xdr:to>
          <xdr:col>6</xdr:col>
          <xdr:colOff>523875</xdr:colOff>
          <xdr:row>14</xdr:row>
          <xdr:rowOff>571500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12</xdr:row>
          <xdr:rowOff>0</xdr:rowOff>
        </xdr:from>
        <xdr:to>
          <xdr:col>6</xdr:col>
          <xdr:colOff>514350</xdr:colOff>
          <xdr:row>12</xdr:row>
          <xdr:rowOff>571500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58E34-210B-4C46-A030-7488E55F9018}">
  <dimension ref="A1:K91"/>
  <sheetViews>
    <sheetView tabSelected="1" topLeftCell="A27" zoomScale="110" zoomScaleNormal="110" zoomScaleSheetLayoutView="85" workbookViewId="0">
      <selection activeCell="E77" sqref="E77"/>
    </sheetView>
  </sheetViews>
  <sheetFormatPr defaultRowHeight="15" x14ac:dyDescent="0.25"/>
  <cols>
    <col min="1" max="1" width="47.28515625" style="14" customWidth="1"/>
    <col min="2" max="2" width="9" style="14" customWidth="1"/>
    <col min="3" max="3" width="15.5703125" style="20" customWidth="1"/>
    <col min="4" max="4" width="9.42578125" style="20" customWidth="1"/>
    <col min="5" max="5" width="15.85546875" style="14" customWidth="1"/>
    <col min="6" max="6" width="17.140625" style="14" customWidth="1"/>
    <col min="7" max="16384" width="9.140625" style="14"/>
  </cols>
  <sheetData>
    <row r="1" spans="1:11" ht="36.75" customHeight="1" x14ac:dyDescent="0.25">
      <c r="A1" s="93" t="s">
        <v>0</v>
      </c>
      <c r="B1" s="94"/>
      <c r="C1" s="94"/>
      <c r="D1" s="94"/>
      <c r="E1" s="94"/>
      <c r="F1" s="94"/>
    </row>
    <row r="2" spans="1:11" ht="15.75" customHeight="1" x14ac:dyDescent="0.25">
      <c r="A2" s="96" t="s">
        <v>1</v>
      </c>
      <c r="B2" s="96"/>
      <c r="C2" s="96"/>
      <c r="D2" s="96"/>
      <c r="E2" s="96"/>
      <c r="F2" s="96"/>
    </row>
    <row r="3" spans="1:11" ht="24" customHeight="1" thickBot="1" x14ac:dyDescent="0.3">
      <c r="A3" s="81" t="s">
        <v>2</v>
      </c>
      <c r="B3" s="82"/>
      <c r="C3" s="82"/>
      <c r="D3" s="82"/>
      <c r="E3" s="82"/>
      <c r="F3" s="82"/>
    </row>
    <row r="4" spans="1:11" ht="15.75" thickBot="1" x14ac:dyDescent="0.3">
      <c r="A4" s="78" t="s">
        <v>3</v>
      </c>
      <c r="B4" s="79"/>
      <c r="C4" s="83"/>
      <c r="D4" s="84"/>
      <c r="E4" s="84"/>
      <c r="F4" s="85"/>
    </row>
    <row r="5" spans="1:11" ht="15.75" thickBot="1" x14ac:dyDescent="0.3">
      <c r="A5" s="78" t="s">
        <v>4</v>
      </c>
      <c r="B5" s="79"/>
      <c r="C5" s="83"/>
      <c r="D5" s="84"/>
      <c r="E5" s="84"/>
      <c r="F5" s="85"/>
    </row>
    <row r="6" spans="1:11" ht="15.75" thickBot="1" x14ac:dyDescent="0.3">
      <c r="A6" s="78" t="s">
        <v>5</v>
      </c>
      <c r="B6" s="80"/>
      <c r="C6" s="87"/>
      <c r="D6" s="88"/>
      <c r="E6" s="88"/>
      <c r="F6" s="89"/>
    </row>
    <row r="7" spans="1:11" ht="15.75" thickBot="1" x14ac:dyDescent="0.3">
      <c r="A7" s="78" t="s">
        <v>6</v>
      </c>
      <c r="B7" s="86"/>
      <c r="C7" s="66"/>
      <c r="D7" s="90"/>
      <c r="E7" s="90"/>
      <c r="F7" s="67"/>
    </row>
    <row r="8" spans="1:11" ht="15.75" thickBot="1" x14ac:dyDescent="0.3">
      <c r="A8" s="78" t="s">
        <v>7</v>
      </c>
      <c r="B8" s="97"/>
      <c r="C8" s="100"/>
      <c r="D8" s="101"/>
      <c r="E8" s="101"/>
      <c r="F8" s="102"/>
    </row>
    <row r="9" spans="1:11" ht="15.75" thickBot="1" x14ac:dyDescent="0.3">
      <c r="A9" s="78" t="s">
        <v>8</v>
      </c>
      <c r="B9" s="98"/>
      <c r="C9" s="103"/>
      <c r="D9" s="104"/>
      <c r="E9" s="104"/>
      <c r="F9" s="105"/>
    </row>
    <row r="10" spans="1:11" ht="30.75" customHeight="1" thickBot="1" x14ac:dyDescent="0.3">
      <c r="A10" s="78" t="s">
        <v>9</v>
      </c>
      <c r="B10" s="99"/>
      <c r="C10" s="22" t="s">
        <v>10</v>
      </c>
      <c r="D10" s="27"/>
      <c r="E10" s="15"/>
      <c r="F10" s="16"/>
      <c r="K10"/>
    </row>
    <row r="11" spans="1:11" x14ac:dyDescent="0.25">
      <c r="A11" s="95"/>
      <c r="B11" s="95"/>
      <c r="C11" s="95"/>
      <c r="D11" s="95"/>
      <c r="E11" s="95"/>
      <c r="F11" s="95"/>
    </row>
    <row r="12" spans="1:11" ht="27.75" customHeight="1" thickBot="1" x14ac:dyDescent="0.3">
      <c r="A12" s="81" t="s">
        <v>11</v>
      </c>
      <c r="B12" s="82"/>
      <c r="C12" s="82"/>
      <c r="D12" s="82"/>
      <c r="E12" s="82"/>
      <c r="F12" s="82"/>
    </row>
    <row r="13" spans="1:11" ht="46.5" customHeight="1" thickBot="1" x14ac:dyDescent="0.3">
      <c r="A13" s="68" t="s">
        <v>12</v>
      </c>
      <c r="B13" s="69"/>
      <c r="C13" s="69"/>
      <c r="D13" s="75"/>
      <c r="E13" s="57"/>
      <c r="F13" s="58"/>
    </row>
    <row r="14" spans="1:11" ht="46.5" customHeight="1" thickBot="1" x14ac:dyDescent="0.3">
      <c r="A14" s="68" t="s">
        <v>13</v>
      </c>
      <c r="B14" s="69"/>
      <c r="C14" s="69"/>
      <c r="D14" s="75"/>
      <c r="E14" s="57"/>
      <c r="F14" s="58"/>
    </row>
    <row r="15" spans="1:11" ht="46.5" customHeight="1" thickBot="1" x14ac:dyDescent="0.3">
      <c r="A15" s="68" t="s">
        <v>14</v>
      </c>
      <c r="B15" s="69"/>
      <c r="C15" s="69"/>
      <c r="D15" s="70"/>
      <c r="E15" s="59"/>
      <c r="F15" s="60"/>
    </row>
    <row r="16" spans="1:11" ht="46.5" customHeight="1" thickBot="1" x14ac:dyDescent="0.3">
      <c r="A16" s="71" t="s">
        <v>15</v>
      </c>
      <c r="B16" s="72"/>
      <c r="C16" s="72"/>
      <c r="D16" s="73"/>
      <c r="E16" s="66"/>
      <c r="F16" s="67"/>
    </row>
    <row r="17" spans="1:6" ht="46.5" customHeight="1" thickBot="1" x14ac:dyDescent="0.3">
      <c r="A17" s="71" t="s">
        <v>16</v>
      </c>
      <c r="B17" s="72"/>
      <c r="C17" s="72"/>
      <c r="D17" s="74"/>
      <c r="E17" s="100"/>
      <c r="F17" s="102"/>
    </row>
    <row r="18" spans="1:6" ht="31.7" customHeight="1" x14ac:dyDescent="0.25">
      <c r="A18" s="106" t="s">
        <v>17</v>
      </c>
      <c r="B18" s="106"/>
      <c r="C18" s="106"/>
      <c r="D18" s="106"/>
      <c r="E18" s="106"/>
      <c r="F18" s="106"/>
    </row>
    <row r="19" spans="1:6" ht="20.100000000000001" customHeight="1" x14ac:dyDescent="0.25">
      <c r="A19" s="76" t="s">
        <v>18</v>
      </c>
      <c r="B19" s="77"/>
      <c r="C19" s="77"/>
      <c r="D19" s="77"/>
      <c r="E19" s="77"/>
      <c r="F19" s="77"/>
    </row>
    <row r="20" spans="1:6" ht="87" customHeight="1" x14ac:dyDescent="0.25">
      <c r="A20" s="64" t="s">
        <v>19</v>
      </c>
      <c r="B20" s="65"/>
      <c r="C20" s="65"/>
      <c r="D20" s="65"/>
      <c r="E20" s="65"/>
      <c r="F20" s="65"/>
    </row>
    <row r="21" spans="1:6" ht="62.25" customHeight="1" x14ac:dyDescent="0.25">
      <c r="A21" s="61" t="s">
        <v>20</v>
      </c>
      <c r="B21" s="61"/>
      <c r="C21" s="61"/>
      <c r="D21" s="61"/>
      <c r="E21" s="61"/>
      <c r="F21" s="61"/>
    </row>
    <row r="22" spans="1:6" ht="66" customHeight="1" x14ac:dyDescent="0.25">
      <c r="A22" s="34" t="s">
        <v>21</v>
      </c>
      <c r="B22" s="35" t="s">
        <v>22</v>
      </c>
      <c r="C22" s="36" t="s">
        <v>23</v>
      </c>
      <c r="D22" s="36" t="s">
        <v>24</v>
      </c>
      <c r="E22" s="30" t="s">
        <v>25</v>
      </c>
      <c r="F22" s="36" t="s">
        <v>26</v>
      </c>
    </row>
    <row r="23" spans="1:6" ht="15" customHeight="1" x14ac:dyDescent="0.25">
      <c r="A23" s="37" t="s">
        <v>27</v>
      </c>
      <c r="B23" s="38" t="s">
        <v>28</v>
      </c>
      <c r="C23" s="39">
        <v>50000</v>
      </c>
      <c r="D23" s="40">
        <v>34.5</v>
      </c>
      <c r="E23" s="31"/>
      <c r="F23" s="52">
        <f t="shared" ref="F23:F50" si="0">((C23*(100-E23))/100)</f>
        <v>50000</v>
      </c>
    </row>
    <row r="24" spans="1:6" ht="15" customHeight="1" x14ac:dyDescent="0.25">
      <c r="A24" s="37" t="s">
        <v>29</v>
      </c>
      <c r="B24" s="41" t="s">
        <v>30</v>
      </c>
      <c r="C24" s="39">
        <v>9000</v>
      </c>
      <c r="D24" s="40">
        <v>34</v>
      </c>
      <c r="E24" s="31"/>
      <c r="F24" s="52">
        <f t="shared" si="0"/>
        <v>9000</v>
      </c>
    </row>
    <row r="25" spans="1:6" ht="15" customHeight="1" x14ac:dyDescent="0.25">
      <c r="A25" s="37" t="s">
        <v>31</v>
      </c>
      <c r="B25" s="41" t="s">
        <v>32</v>
      </c>
      <c r="C25" s="39">
        <v>90000</v>
      </c>
      <c r="D25" s="40">
        <v>30</v>
      </c>
      <c r="E25" s="31"/>
      <c r="F25" s="52">
        <f t="shared" si="0"/>
        <v>90000</v>
      </c>
    </row>
    <row r="26" spans="1:6" ht="15" customHeight="1" x14ac:dyDescent="0.25">
      <c r="A26" s="37" t="s">
        <v>33</v>
      </c>
      <c r="B26" s="38" t="s">
        <v>34</v>
      </c>
      <c r="C26" s="39">
        <v>45000</v>
      </c>
      <c r="D26" s="40">
        <v>34.5</v>
      </c>
      <c r="E26" s="31"/>
      <c r="F26" s="52">
        <f t="shared" si="0"/>
        <v>45000</v>
      </c>
    </row>
    <row r="27" spans="1:6" ht="15" customHeight="1" x14ac:dyDescent="0.25">
      <c r="A27" s="37" t="s">
        <v>35</v>
      </c>
      <c r="B27" s="41" t="s">
        <v>36</v>
      </c>
      <c r="C27" s="39">
        <v>153000</v>
      </c>
      <c r="D27" s="40">
        <v>34</v>
      </c>
      <c r="E27" s="31"/>
      <c r="F27" s="52">
        <f t="shared" si="0"/>
        <v>153000</v>
      </c>
    </row>
    <row r="28" spans="1:6" ht="15" customHeight="1" x14ac:dyDescent="0.25">
      <c r="A28" s="37" t="s">
        <v>37</v>
      </c>
      <c r="B28" s="41" t="s">
        <v>38</v>
      </c>
      <c r="C28" s="39">
        <v>142000</v>
      </c>
      <c r="D28" s="40">
        <v>34.5</v>
      </c>
      <c r="E28" s="31"/>
      <c r="F28" s="52">
        <f t="shared" si="0"/>
        <v>142000</v>
      </c>
    </row>
    <row r="29" spans="1:6" ht="15" customHeight="1" x14ac:dyDescent="0.25">
      <c r="A29" s="37" t="s">
        <v>39</v>
      </c>
      <c r="B29" s="41" t="s">
        <v>40</v>
      </c>
      <c r="C29" s="39">
        <v>160000</v>
      </c>
      <c r="D29" s="40">
        <v>34</v>
      </c>
      <c r="E29" s="31"/>
      <c r="F29" s="52">
        <f t="shared" si="0"/>
        <v>160000</v>
      </c>
    </row>
    <row r="30" spans="1:6" ht="15" customHeight="1" x14ac:dyDescent="0.25">
      <c r="A30" s="37" t="s">
        <v>41</v>
      </c>
      <c r="B30" s="41" t="s">
        <v>42</v>
      </c>
      <c r="C30" s="39">
        <v>18000</v>
      </c>
      <c r="D30" s="40">
        <v>34.5</v>
      </c>
      <c r="E30" s="31"/>
      <c r="F30" s="52">
        <f t="shared" si="0"/>
        <v>18000</v>
      </c>
    </row>
    <row r="31" spans="1:6" ht="15" customHeight="1" x14ac:dyDescent="0.25">
      <c r="A31" s="42" t="s">
        <v>43</v>
      </c>
      <c r="B31" s="43" t="s">
        <v>44</v>
      </c>
      <c r="C31" s="39">
        <v>120000</v>
      </c>
      <c r="D31" s="40">
        <v>34</v>
      </c>
      <c r="E31" s="31"/>
      <c r="F31" s="52">
        <f t="shared" si="0"/>
        <v>120000</v>
      </c>
    </row>
    <row r="32" spans="1:6" ht="15" customHeight="1" x14ac:dyDescent="0.25">
      <c r="A32" s="42" t="s">
        <v>45</v>
      </c>
      <c r="B32" s="43" t="s">
        <v>46</v>
      </c>
      <c r="C32" s="39">
        <v>49500</v>
      </c>
      <c r="D32" s="40">
        <v>34</v>
      </c>
      <c r="E32" s="31"/>
      <c r="F32" s="52">
        <f t="shared" si="0"/>
        <v>49500</v>
      </c>
    </row>
    <row r="33" spans="1:6" ht="15" customHeight="1" x14ac:dyDescent="0.25">
      <c r="A33" s="42" t="s">
        <v>47</v>
      </c>
      <c r="B33" s="43" t="s">
        <v>48</v>
      </c>
      <c r="C33" s="39">
        <v>720000</v>
      </c>
      <c r="D33" s="40">
        <v>34</v>
      </c>
      <c r="E33" s="31"/>
      <c r="F33" s="52">
        <f t="shared" si="0"/>
        <v>720000</v>
      </c>
    </row>
    <row r="34" spans="1:6" ht="15" customHeight="1" x14ac:dyDescent="0.25">
      <c r="A34" s="42" t="s">
        <v>49</v>
      </c>
      <c r="B34" s="43" t="s">
        <v>50</v>
      </c>
      <c r="C34" s="39">
        <v>50000</v>
      </c>
      <c r="D34" s="40">
        <v>34</v>
      </c>
      <c r="E34" s="31"/>
      <c r="F34" s="52">
        <f t="shared" si="0"/>
        <v>50000</v>
      </c>
    </row>
    <row r="35" spans="1:6" ht="15" customHeight="1" x14ac:dyDescent="0.25">
      <c r="A35" s="42" t="s">
        <v>51</v>
      </c>
      <c r="B35" s="43" t="s">
        <v>52</v>
      </c>
      <c r="C35" s="39">
        <v>72000</v>
      </c>
      <c r="D35" s="40">
        <v>34</v>
      </c>
      <c r="E35" s="31"/>
      <c r="F35" s="52">
        <f t="shared" si="0"/>
        <v>72000</v>
      </c>
    </row>
    <row r="36" spans="1:6" ht="15" customHeight="1" x14ac:dyDescent="0.25">
      <c r="A36" s="42" t="s">
        <v>53</v>
      </c>
      <c r="B36" s="43" t="s">
        <v>54</v>
      </c>
      <c r="C36" s="44">
        <v>32000</v>
      </c>
      <c r="D36" s="40">
        <v>34</v>
      </c>
      <c r="E36" s="31"/>
      <c r="F36" s="52">
        <f t="shared" si="0"/>
        <v>32000</v>
      </c>
    </row>
    <row r="37" spans="1:6" ht="15" customHeight="1" x14ac:dyDescent="0.25">
      <c r="A37" s="42" t="s">
        <v>55</v>
      </c>
      <c r="B37" s="45">
        <v>764</v>
      </c>
      <c r="C37" s="44">
        <v>27000</v>
      </c>
      <c r="D37" s="40">
        <v>34</v>
      </c>
      <c r="E37" s="31"/>
      <c r="F37" s="52">
        <f t="shared" si="0"/>
        <v>27000</v>
      </c>
    </row>
    <row r="38" spans="1:6" ht="15" customHeight="1" x14ac:dyDescent="0.25">
      <c r="A38" s="42" t="s">
        <v>56</v>
      </c>
      <c r="B38" s="45">
        <v>765</v>
      </c>
      <c r="C38" s="44">
        <v>16000</v>
      </c>
      <c r="D38" s="40">
        <v>34</v>
      </c>
      <c r="E38" s="31"/>
      <c r="F38" s="52">
        <f t="shared" si="0"/>
        <v>16000</v>
      </c>
    </row>
    <row r="39" spans="1:6" ht="15" customHeight="1" x14ac:dyDescent="0.25">
      <c r="A39" s="42" t="s">
        <v>57</v>
      </c>
      <c r="B39" s="43" t="s">
        <v>58</v>
      </c>
      <c r="C39" s="44">
        <v>81000</v>
      </c>
      <c r="D39" s="40">
        <v>21</v>
      </c>
      <c r="E39" s="31"/>
      <c r="F39" s="52">
        <f t="shared" si="0"/>
        <v>81000</v>
      </c>
    </row>
    <row r="40" spans="1:6" ht="15" customHeight="1" x14ac:dyDescent="0.25">
      <c r="A40" s="46" t="s">
        <v>59</v>
      </c>
      <c r="B40" s="47">
        <v>767</v>
      </c>
      <c r="C40" s="44">
        <v>45000</v>
      </c>
      <c r="D40" s="40">
        <v>34.5</v>
      </c>
      <c r="E40" s="31"/>
      <c r="F40" s="52">
        <f t="shared" si="0"/>
        <v>45000</v>
      </c>
    </row>
    <row r="41" spans="1:6" ht="15" customHeight="1" x14ac:dyDescent="0.25">
      <c r="A41" s="42" t="s">
        <v>60</v>
      </c>
      <c r="B41" s="43" t="s">
        <v>61</v>
      </c>
      <c r="C41" s="44">
        <v>75000</v>
      </c>
      <c r="D41" s="40">
        <v>34</v>
      </c>
      <c r="E41" s="31"/>
      <c r="F41" s="52">
        <f t="shared" si="0"/>
        <v>75000</v>
      </c>
    </row>
    <row r="42" spans="1:6" ht="15" customHeight="1" x14ac:dyDescent="0.25">
      <c r="A42" s="42" t="s">
        <v>62</v>
      </c>
      <c r="B42" s="43" t="s">
        <v>63</v>
      </c>
      <c r="C42" s="39">
        <v>30000</v>
      </c>
      <c r="D42" s="40">
        <v>34</v>
      </c>
      <c r="E42" s="31"/>
      <c r="F42" s="52">
        <f t="shared" si="0"/>
        <v>30000</v>
      </c>
    </row>
    <row r="43" spans="1:6" ht="15" customHeight="1" x14ac:dyDescent="0.25">
      <c r="A43" s="42" t="s">
        <v>64</v>
      </c>
      <c r="B43" s="43" t="s">
        <v>65</v>
      </c>
      <c r="C43" s="44">
        <v>72000</v>
      </c>
      <c r="D43" s="40">
        <v>34</v>
      </c>
      <c r="E43" s="31"/>
      <c r="F43" s="52">
        <f t="shared" si="0"/>
        <v>72000</v>
      </c>
    </row>
    <row r="44" spans="1:6" ht="15" customHeight="1" x14ac:dyDescent="0.25">
      <c r="A44" s="42" t="s">
        <v>66</v>
      </c>
      <c r="B44" s="43" t="s">
        <v>67</v>
      </c>
      <c r="C44" s="44">
        <v>30000</v>
      </c>
      <c r="D44" s="40">
        <v>34</v>
      </c>
      <c r="E44" s="31"/>
      <c r="F44" s="52">
        <f t="shared" si="0"/>
        <v>30000</v>
      </c>
    </row>
    <row r="45" spans="1:6" ht="15" customHeight="1" x14ac:dyDescent="0.25">
      <c r="A45" s="42" t="s">
        <v>68</v>
      </c>
      <c r="B45" s="43" t="s">
        <v>69</v>
      </c>
      <c r="C45" s="44">
        <v>182000</v>
      </c>
      <c r="D45" s="40">
        <v>26</v>
      </c>
      <c r="E45" s="31"/>
      <c r="F45" s="52">
        <f t="shared" si="0"/>
        <v>182000</v>
      </c>
    </row>
    <row r="46" spans="1:6" ht="15" customHeight="1" x14ac:dyDescent="0.25">
      <c r="A46" s="42" t="s">
        <v>70</v>
      </c>
      <c r="B46" s="43" t="s">
        <v>71</v>
      </c>
      <c r="C46" s="44">
        <v>12000</v>
      </c>
      <c r="D46" s="40">
        <v>34</v>
      </c>
      <c r="E46" s="31"/>
      <c r="F46" s="52">
        <f>((C46*(100-E46))/100)</f>
        <v>12000</v>
      </c>
    </row>
    <row r="47" spans="1:6" ht="15" customHeight="1" x14ac:dyDescent="0.25">
      <c r="A47" s="42" t="s">
        <v>72</v>
      </c>
      <c r="B47" s="43" t="s">
        <v>73</v>
      </c>
      <c r="C47" s="44">
        <v>135000</v>
      </c>
      <c r="D47" s="40">
        <v>28</v>
      </c>
      <c r="E47" s="31"/>
      <c r="F47" s="52">
        <f>((C47*(100-E47))/100)</f>
        <v>135000</v>
      </c>
    </row>
    <row r="48" spans="1:6" ht="15" customHeight="1" x14ac:dyDescent="0.25">
      <c r="A48" s="42" t="s">
        <v>74</v>
      </c>
      <c r="B48" s="43" t="s">
        <v>75</v>
      </c>
      <c r="C48" s="39">
        <v>16000</v>
      </c>
      <c r="D48" s="40">
        <v>34</v>
      </c>
      <c r="E48" s="31"/>
      <c r="F48" s="52">
        <f t="shared" si="0"/>
        <v>16000</v>
      </c>
    </row>
    <row r="49" spans="1:8" ht="15" customHeight="1" x14ac:dyDescent="0.25">
      <c r="A49" s="42" t="s">
        <v>76</v>
      </c>
      <c r="B49" s="45">
        <v>950</v>
      </c>
      <c r="C49" s="48">
        <v>32000</v>
      </c>
      <c r="D49" s="40">
        <v>34</v>
      </c>
      <c r="E49" s="31"/>
      <c r="F49" s="52">
        <f t="shared" si="0"/>
        <v>32000</v>
      </c>
    </row>
    <row r="50" spans="1:8" ht="15" customHeight="1" thickBot="1" x14ac:dyDescent="0.3">
      <c r="A50" s="49" t="s">
        <v>77</v>
      </c>
      <c r="B50" s="50" t="s">
        <v>78</v>
      </c>
      <c r="C50" s="51">
        <v>96000</v>
      </c>
      <c r="D50" s="40">
        <v>30</v>
      </c>
      <c r="E50" s="31"/>
      <c r="F50" s="52">
        <f t="shared" si="0"/>
        <v>96000</v>
      </c>
    </row>
    <row r="51" spans="1:8" ht="20.100000000000001" customHeight="1" thickBot="1" x14ac:dyDescent="0.3">
      <c r="A51" s="62" t="s">
        <v>79</v>
      </c>
      <c r="B51" s="63"/>
      <c r="C51" s="32">
        <f>SUM(C22:C50)</f>
        <v>2559500</v>
      </c>
      <c r="D51" s="33"/>
      <c r="E51" s="23"/>
      <c r="F51" s="24">
        <f>SUM(F23:F50)</f>
        <v>2559500</v>
      </c>
    </row>
    <row r="52" spans="1:8" ht="15.75" x14ac:dyDescent="0.25">
      <c r="A52" s="19"/>
      <c r="B52" s="17"/>
      <c r="C52" s="18"/>
      <c r="D52" s="18"/>
      <c r="E52" s="17"/>
      <c r="F52" s="17"/>
      <c r="G52" s="17"/>
      <c r="H52" s="17"/>
    </row>
    <row r="53" spans="1:8" ht="20.100000000000001" customHeight="1" x14ac:dyDescent="0.25">
      <c r="A53" s="76" t="s">
        <v>80</v>
      </c>
      <c r="B53" s="77"/>
      <c r="C53" s="77"/>
      <c r="D53" s="77"/>
      <c r="E53" s="77"/>
      <c r="F53" s="77"/>
      <c r="G53" s="17"/>
      <c r="H53" s="17"/>
    </row>
    <row r="54" spans="1:8" ht="87.75" customHeight="1" x14ac:dyDescent="0.25">
      <c r="A54" s="64" t="s">
        <v>81</v>
      </c>
      <c r="B54" s="65"/>
      <c r="C54" s="65"/>
      <c r="D54" s="65"/>
      <c r="E54" s="65"/>
      <c r="F54" s="65"/>
      <c r="G54" s="17"/>
      <c r="H54" s="17"/>
    </row>
    <row r="55" spans="1:8" ht="57" customHeight="1" x14ac:dyDescent="0.25">
      <c r="A55" s="61" t="s">
        <v>20</v>
      </c>
      <c r="B55" s="61"/>
      <c r="C55" s="61"/>
      <c r="D55" s="61"/>
      <c r="E55" s="61"/>
      <c r="F55" s="61"/>
    </row>
    <row r="56" spans="1:8" ht="89.25" customHeight="1" x14ac:dyDescent="0.25">
      <c r="A56" s="34" t="s">
        <v>21</v>
      </c>
      <c r="B56" s="35" t="s">
        <v>22</v>
      </c>
      <c r="C56" s="36" t="s">
        <v>82</v>
      </c>
      <c r="D56" s="36" t="s">
        <v>24</v>
      </c>
      <c r="E56" s="30" t="s">
        <v>25</v>
      </c>
      <c r="F56" s="36" t="s">
        <v>83</v>
      </c>
    </row>
    <row r="57" spans="1:8" x14ac:dyDescent="0.25">
      <c r="A57" s="37" t="s">
        <v>27</v>
      </c>
      <c r="B57" s="38" t="s">
        <v>28</v>
      </c>
      <c r="C57" s="39">
        <v>40000</v>
      </c>
      <c r="D57" s="40">
        <v>23</v>
      </c>
      <c r="E57" s="31"/>
      <c r="F57" s="52">
        <f t="shared" ref="F57:F83" si="1">((C57*(100-E57))/100)</f>
        <v>40000</v>
      </c>
    </row>
    <row r="58" spans="1:8" x14ac:dyDescent="0.25">
      <c r="A58" s="37" t="s">
        <v>29</v>
      </c>
      <c r="B58" s="41" t="s">
        <v>30</v>
      </c>
      <c r="C58" s="39">
        <v>6800</v>
      </c>
      <c r="D58" s="40">
        <v>57</v>
      </c>
      <c r="E58" s="31"/>
      <c r="F58" s="52">
        <f t="shared" si="1"/>
        <v>6800</v>
      </c>
    </row>
    <row r="59" spans="1:8" x14ac:dyDescent="0.25">
      <c r="A59" s="37" t="s">
        <v>31</v>
      </c>
      <c r="B59" s="41" t="s">
        <v>32</v>
      </c>
      <c r="C59" s="39">
        <v>120000</v>
      </c>
      <c r="D59" s="40">
        <v>34</v>
      </c>
      <c r="E59" s="31"/>
      <c r="F59" s="52">
        <f t="shared" si="1"/>
        <v>120000</v>
      </c>
    </row>
    <row r="60" spans="1:8" x14ac:dyDescent="0.25">
      <c r="A60" s="37" t="s">
        <v>33</v>
      </c>
      <c r="B60" s="38" t="s">
        <v>34</v>
      </c>
      <c r="C60" s="39">
        <v>34000</v>
      </c>
      <c r="D60" s="40">
        <v>34</v>
      </c>
      <c r="E60" s="31"/>
      <c r="F60" s="52">
        <f t="shared" si="1"/>
        <v>34000</v>
      </c>
    </row>
    <row r="61" spans="1:8" x14ac:dyDescent="0.25">
      <c r="A61" s="37" t="s">
        <v>35</v>
      </c>
      <c r="B61" s="41" t="s">
        <v>36</v>
      </c>
      <c r="C61" s="39">
        <v>116000</v>
      </c>
      <c r="D61" s="40">
        <v>34</v>
      </c>
      <c r="E61" s="31"/>
      <c r="F61" s="52">
        <f t="shared" si="1"/>
        <v>116000</v>
      </c>
    </row>
    <row r="62" spans="1:8" x14ac:dyDescent="0.25">
      <c r="A62" s="37" t="s">
        <v>37</v>
      </c>
      <c r="B62" s="41" t="s">
        <v>38</v>
      </c>
      <c r="C62" s="39">
        <v>103000</v>
      </c>
      <c r="D62" s="40">
        <v>34</v>
      </c>
      <c r="E62" s="31"/>
      <c r="F62" s="52">
        <f t="shared" si="1"/>
        <v>103000</v>
      </c>
    </row>
    <row r="63" spans="1:8" x14ac:dyDescent="0.25">
      <c r="A63" s="37" t="s">
        <v>39</v>
      </c>
      <c r="B63" s="41" t="s">
        <v>40</v>
      </c>
      <c r="C63" s="39">
        <v>109000</v>
      </c>
      <c r="D63" s="40">
        <v>34</v>
      </c>
      <c r="E63" s="31"/>
      <c r="F63" s="52">
        <f t="shared" si="1"/>
        <v>109000</v>
      </c>
    </row>
    <row r="64" spans="1:8" x14ac:dyDescent="0.25">
      <c r="A64" s="37" t="s">
        <v>41</v>
      </c>
      <c r="B64" s="41" t="s">
        <v>42</v>
      </c>
      <c r="C64" s="39">
        <v>12200</v>
      </c>
      <c r="D64" s="40">
        <v>34</v>
      </c>
      <c r="E64" s="31"/>
      <c r="F64" s="52">
        <f t="shared" si="1"/>
        <v>12200</v>
      </c>
    </row>
    <row r="65" spans="1:6" x14ac:dyDescent="0.25">
      <c r="A65" s="42" t="s">
        <v>43</v>
      </c>
      <c r="B65" s="43" t="s">
        <v>44</v>
      </c>
      <c r="C65" s="39">
        <v>82000</v>
      </c>
      <c r="D65" s="40">
        <v>39</v>
      </c>
      <c r="E65" s="31"/>
      <c r="F65" s="52">
        <f t="shared" si="1"/>
        <v>82000</v>
      </c>
    </row>
    <row r="66" spans="1:6" x14ac:dyDescent="0.25">
      <c r="A66" s="42" t="s">
        <v>45</v>
      </c>
      <c r="B66" s="43" t="s">
        <v>46</v>
      </c>
      <c r="C66" s="39">
        <v>38000</v>
      </c>
      <c r="D66" s="40">
        <v>43.5</v>
      </c>
      <c r="E66" s="31"/>
      <c r="F66" s="52">
        <f t="shared" si="1"/>
        <v>38000</v>
      </c>
    </row>
    <row r="67" spans="1:6" x14ac:dyDescent="0.25">
      <c r="A67" s="42" t="s">
        <v>47</v>
      </c>
      <c r="B67" s="43" t="s">
        <v>48</v>
      </c>
      <c r="C67" s="39">
        <v>519000</v>
      </c>
      <c r="D67" s="40">
        <v>34</v>
      </c>
      <c r="E67" s="31"/>
      <c r="F67" s="52">
        <f t="shared" si="1"/>
        <v>519000</v>
      </c>
    </row>
    <row r="68" spans="1:6" x14ac:dyDescent="0.25">
      <c r="A68" s="42" t="s">
        <v>49</v>
      </c>
      <c r="B68" s="43" t="s">
        <v>50</v>
      </c>
      <c r="C68" s="39">
        <v>34000</v>
      </c>
      <c r="D68" s="40">
        <v>34</v>
      </c>
      <c r="E68" s="31"/>
      <c r="F68" s="52">
        <f t="shared" si="1"/>
        <v>34000</v>
      </c>
    </row>
    <row r="69" spans="1:6" x14ac:dyDescent="0.25">
      <c r="A69" s="42" t="s">
        <v>51</v>
      </c>
      <c r="B69" s="43" t="s">
        <v>52</v>
      </c>
      <c r="C69" s="39">
        <v>52600</v>
      </c>
      <c r="D69" s="40">
        <v>34</v>
      </c>
      <c r="E69" s="31"/>
      <c r="F69" s="52">
        <f t="shared" si="1"/>
        <v>52600</v>
      </c>
    </row>
    <row r="70" spans="1:6" x14ac:dyDescent="0.25">
      <c r="A70" s="42" t="s">
        <v>53</v>
      </c>
      <c r="B70" s="43" t="s">
        <v>54</v>
      </c>
      <c r="C70" s="44">
        <v>27000</v>
      </c>
      <c r="D70" s="40">
        <v>34</v>
      </c>
      <c r="E70" s="31"/>
      <c r="F70" s="52">
        <f t="shared" si="1"/>
        <v>27000</v>
      </c>
    </row>
    <row r="71" spans="1:6" x14ac:dyDescent="0.25">
      <c r="A71" s="42" t="s">
        <v>55</v>
      </c>
      <c r="B71" s="45">
        <v>764</v>
      </c>
      <c r="C71" s="44">
        <v>20500</v>
      </c>
      <c r="D71" s="40">
        <v>34</v>
      </c>
      <c r="E71" s="31"/>
      <c r="F71" s="52">
        <f t="shared" si="1"/>
        <v>20500</v>
      </c>
    </row>
    <row r="72" spans="1:6" x14ac:dyDescent="0.25">
      <c r="A72" s="42" t="s">
        <v>56</v>
      </c>
      <c r="B72" s="45">
        <v>765</v>
      </c>
      <c r="C72" s="44">
        <v>12300</v>
      </c>
      <c r="D72" s="40">
        <v>34</v>
      </c>
      <c r="E72" s="31"/>
      <c r="F72" s="52">
        <f t="shared" si="1"/>
        <v>12300</v>
      </c>
    </row>
    <row r="73" spans="1:6" x14ac:dyDescent="0.25">
      <c r="A73" s="42" t="s">
        <v>57</v>
      </c>
      <c r="B73" s="43" t="s">
        <v>58</v>
      </c>
      <c r="C73" s="44">
        <v>61500</v>
      </c>
      <c r="D73" s="40">
        <v>34</v>
      </c>
      <c r="E73" s="31"/>
      <c r="F73" s="52">
        <f t="shared" si="1"/>
        <v>61500</v>
      </c>
    </row>
    <row r="74" spans="1:6" x14ac:dyDescent="0.25">
      <c r="A74" s="46" t="s">
        <v>59</v>
      </c>
      <c r="B74" s="47">
        <v>767</v>
      </c>
      <c r="C74" s="44">
        <v>34000</v>
      </c>
      <c r="D74" s="40">
        <v>34</v>
      </c>
      <c r="E74" s="31"/>
      <c r="F74" s="52">
        <f t="shared" si="1"/>
        <v>34000</v>
      </c>
    </row>
    <row r="75" spans="1:6" x14ac:dyDescent="0.25">
      <c r="A75" s="42" t="s">
        <v>60</v>
      </c>
      <c r="B75" s="43" t="s">
        <v>61</v>
      </c>
      <c r="C75" s="44">
        <v>58000</v>
      </c>
      <c r="D75" s="40">
        <v>34</v>
      </c>
      <c r="E75" s="31"/>
      <c r="F75" s="52">
        <f t="shared" si="1"/>
        <v>58000</v>
      </c>
    </row>
    <row r="76" spans="1:6" x14ac:dyDescent="0.25">
      <c r="A76" s="42" t="s">
        <v>62</v>
      </c>
      <c r="B76" s="43" t="s">
        <v>63</v>
      </c>
      <c r="C76" s="39">
        <v>23500</v>
      </c>
      <c r="D76" s="40">
        <v>34</v>
      </c>
      <c r="E76" s="31"/>
      <c r="F76" s="52">
        <f t="shared" si="1"/>
        <v>23500</v>
      </c>
    </row>
    <row r="77" spans="1:6" x14ac:dyDescent="0.25">
      <c r="A77" s="42" t="s">
        <v>64</v>
      </c>
      <c r="B77" s="43" t="s">
        <v>65</v>
      </c>
      <c r="C77" s="44">
        <v>47100</v>
      </c>
      <c r="D77" s="40">
        <v>34</v>
      </c>
      <c r="E77" s="31"/>
      <c r="F77" s="52">
        <f t="shared" si="1"/>
        <v>47100</v>
      </c>
    </row>
    <row r="78" spans="1:6" x14ac:dyDescent="0.25">
      <c r="A78" s="42" t="s">
        <v>66</v>
      </c>
      <c r="B78" s="43" t="s">
        <v>67</v>
      </c>
      <c r="C78" s="44">
        <v>24000</v>
      </c>
      <c r="D78" s="40">
        <v>34</v>
      </c>
      <c r="E78" s="31"/>
      <c r="F78" s="52">
        <f t="shared" si="1"/>
        <v>24000</v>
      </c>
    </row>
    <row r="79" spans="1:6" x14ac:dyDescent="0.25">
      <c r="A79" s="42" t="s">
        <v>68</v>
      </c>
      <c r="B79" s="43" t="s">
        <v>69</v>
      </c>
      <c r="C79" s="44">
        <v>120000</v>
      </c>
      <c r="D79" s="40">
        <v>34</v>
      </c>
      <c r="E79" s="31"/>
      <c r="F79" s="52">
        <f t="shared" si="1"/>
        <v>120000</v>
      </c>
    </row>
    <row r="80" spans="1:6" x14ac:dyDescent="0.25">
      <c r="A80" s="42" t="s">
        <v>70</v>
      </c>
      <c r="B80" s="43" t="s">
        <v>71</v>
      </c>
      <c r="C80" s="44">
        <v>10000</v>
      </c>
      <c r="D80" s="40">
        <v>34</v>
      </c>
      <c r="E80" s="31"/>
      <c r="F80" s="52">
        <f t="shared" si="1"/>
        <v>10000</v>
      </c>
    </row>
    <row r="81" spans="1:9" x14ac:dyDescent="0.25">
      <c r="A81" s="42" t="s">
        <v>72</v>
      </c>
      <c r="B81" s="43" t="s">
        <v>73</v>
      </c>
      <c r="C81" s="44">
        <v>97000</v>
      </c>
      <c r="D81" s="40">
        <v>34</v>
      </c>
      <c r="E81" s="31"/>
      <c r="F81" s="52">
        <f t="shared" si="1"/>
        <v>97000</v>
      </c>
    </row>
    <row r="82" spans="1:9" x14ac:dyDescent="0.25">
      <c r="A82" s="42" t="s">
        <v>74</v>
      </c>
      <c r="B82" s="43" t="s">
        <v>75</v>
      </c>
      <c r="C82" s="39">
        <v>12000</v>
      </c>
      <c r="D82" s="40">
        <v>34</v>
      </c>
      <c r="E82" s="31"/>
      <c r="F82" s="52">
        <f t="shared" si="1"/>
        <v>12000</v>
      </c>
    </row>
    <row r="83" spans="1:9" ht="15.75" thickBot="1" x14ac:dyDescent="0.3">
      <c r="A83" s="42" t="s">
        <v>76</v>
      </c>
      <c r="B83" s="45">
        <v>950</v>
      </c>
      <c r="C83" s="51">
        <v>27000</v>
      </c>
      <c r="D83" s="40">
        <v>34</v>
      </c>
      <c r="E83" s="31"/>
      <c r="F83" s="52">
        <f t="shared" si="1"/>
        <v>27000</v>
      </c>
    </row>
    <row r="84" spans="1:9" ht="16.5" thickBot="1" x14ac:dyDescent="0.3">
      <c r="A84" s="62" t="s">
        <v>84</v>
      </c>
      <c r="B84" s="63"/>
      <c r="C84" s="32">
        <f>SUM(C56:C83)</f>
        <v>1840500</v>
      </c>
      <c r="D84" s="33"/>
      <c r="E84" s="23"/>
      <c r="F84" s="24">
        <f>SUM(F57:F83)</f>
        <v>1840500</v>
      </c>
    </row>
    <row r="86" spans="1:9" ht="15.75" thickBot="1" x14ac:dyDescent="0.3">
      <c r="A86" s="91" t="s">
        <v>85</v>
      </c>
      <c r="B86" s="92"/>
      <c r="C86" s="92"/>
      <c r="D86" s="92"/>
      <c r="E86" s="92"/>
      <c r="F86" s="92"/>
    </row>
    <row r="87" spans="1:9" ht="19.5" thickBot="1" x14ac:dyDescent="0.35">
      <c r="A87" s="53" t="s">
        <v>86</v>
      </c>
      <c r="B87" s="54"/>
      <c r="C87" s="54"/>
      <c r="D87" s="54"/>
      <c r="E87" s="54"/>
      <c r="F87" s="29">
        <f>SUM(F51+F84)</f>
        <v>4400000</v>
      </c>
    </row>
    <row r="88" spans="1:9" ht="19.5" thickBot="1" x14ac:dyDescent="0.35">
      <c r="A88" s="53" t="s">
        <v>87</v>
      </c>
      <c r="B88" s="54"/>
      <c r="C88" s="54"/>
      <c r="D88" s="54"/>
      <c r="E88" s="54"/>
      <c r="F88" s="29">
        <f>F87*1.2</f>
        <v>5280000</v>
      </c>
    </row>
    <row r="90" spans="1:9" x14ac:dyDescent="0.25">
      <c r="A90" s="55" t="s">
        <v>88</v>
      </c>
      <c r="B90" s="55"/>
      <c r="C90" s="21" t="s">
        <v>89</v>
      </c>
      <c r="D90" s="21"/>
      <c r="E90" s="56"/>
      <c r="F90" s="56"/>
    </row>
    <row r="91" spans="1:9" x14ac:dyDescent="0.25">
      <c r="I91" s="28"/>
    </row>
  </sheetData>
  <sheetProtection algorithmName="SHA-512" hashValue="xJSglvSY9cVb2pUIKPGvkJSrlIhz9SKyLsL4Bmc+wW/0ObM4jM+vbqX9DbR2Nch6GM1A36yHKoOQMFcPW4xU0Q==" saltValue="B/pwulXoPVIc8Hi4FQScyg==" spinCount="100000" sheet="1" formatCells="0" formatColumns="0" formatRows="0" insertColumns="0" insertRows="0" insertHyperlinks="0" deleteColumns="0" deleteRows="0" selectLockedCells="1" sort="0" autoFilter="0" pivotTables="0"/>
  <mergeCells count="42">
    <mergeCell ref="A86:F86"/>
    <mergeCell ref="A1:F1"/>
    <mergeCell ref="A54:F54"/>
    <mergeCell ref="A55:F55"/>
    <mergeCell ref="A84:B84"/>
    <mergeCell ref="A11:F11"/>
    <mergeCell ref="A2:F2"/>
    <mergeCell ref="A3:F3"/>
    <mergeCell ref="A8:B8"/>
    <mergeCell ref="A9:B9"/>
    <mergeCell ref="A10:B10"/>
    <mergeCell ref="C8:F8"/>
    <mergeCell ref="C9:F9"/>
    <mergeCell ref="E17:F17"/>
    <mergeCell ref="A18:F18"/>
    <mergeCell ref="E13:F13"/>
    <mergeCell ref="A13:D13"/>
    <mergeCell ref="A5:B5"/>
    <mergeCell ref="A6:B6"/>
    <mergeCell ref="A12:F12"/>
    <mergeCell ref="A4:B4"/>
    <mergeCell ref="C4:F4"/>
    <mergeCell ref="A7:B7"/>
    <mergeCell ref="C5:F5"/>
    <mergeCell ref="C6:F6"/>
    <mergeCell ref="C7:F7"/>
    <mergeCell ref="A87:E87"/>
    <mergeCell ref="A88:E88"/>
    <mergeCell ref="A90:B90"/>
    <mergeCell ref="E90:F90"/>
    <mergeCell ref="E14:F14"/>
    <mergeCell ref="E15:F15"/>
    <mergeCell ref="A21:F21"/>
    <mergeCell ref="A51:B51"/>
    <mergeCell ref="A20:F20"/>
    <mergeCell ref="E16:F16"/>
    <mergeCell ref="A15:D15"/>
    <mergeCell ref="A16:D16"/>
    <mergeCell ref="A17:D17"/>
    <mergeCell ref="A14:D14"/>
    <mergeCell ref="A19:F19"/>
    <mergeCell ref="A53:F53"/>
  </mergeCells>
  <dataValidations count="12">
    <dataValidation type="list" allowBlank="1" showInputMessage="1" showErrorMessage="1" sqref="C10:D10" xr:uid="{FC601610-FA3E-407A-B532-5CDD7688A384}">
      <formula1>"Som platcom DPH,Nie som platcom DPH"</formula1>
    </dataValidation>
    <dataValidation type="whole" allowBlank="1" showInputMessage="1" showErrorMessage="1" error="Max hodnota 30%" sqref="E25 E50" xr:uid="{97A8034E-81B9-433A-B9D0-1A8A8ED0DBB5}">
      <formula1>0</formula1>
      <formula2>30</formula2>
    </dataValidation>
    <dataValidation type="decimal" allowBlank="1" showInputMessage="1" showErrorMessage="1" error="Max. hodnota 34,5" sqref="E23 E26 E28 E30" xr:uid="{EAD1FB8D-E6D6-494C-9CD6-87EB68CB284B}">
      <formula1>0</formula1>
      <formula2>34.5</formula2>
    </dataValidation>
    <dataValidation type="decimal" allowBlank="1" showInputMessage="1" showErrorMessage="1" error="Max. hodota 34" sqref="E24" xr:uid="{9C065F52-E16D-46CA-8A16-C1F6CA4B549A}">
      <formula1>0</formula1>
      <formula2>34</formula2>
    </dataValidation>
    <dataValidation type="decimal" allowBlank="1" showInputMessage="1" showErrorMessage="1" error="Max. hodnota 34" sqref="E27 E29 E31:E38 E41:E44 E46 E48:E49 E59:E64 E67:E83" xr:uid="{6AC39871-CB28-4298-B6D5-54145589D95A}">
      <formula1>0</formula1>
      <formula2>34</formula2>
    </dataValidation>
    <dataValidation type="decimal" allowBlank="1" showInputMessage="1" showErrorMessage="1" error="Max. hodnota 21" sqref="E39" xr:uid="{57E7BDF7-550F-40E1-9A65-102774FF43AA}">
      <formula1>0</formula1>
      <formula2>21</formula2>
    </dataValidation>
    <dataValidation type="decimal" allowBlank="1" showInputMessage="1" showErrorMessage="1" error="Max. hodnota 26" sqref="E45" xr:uid="{E996F4A7-398B-467F-901A-352963DF3CE1}">
      <formula1>0</formula1>
      <formula2>26</formula2>
    </dataValidation>
    <dataValidation type="decimal" allowBlank="1" showInputMessage="1" showErrorMessage="1" error="Max. hodnota 28" sqref="E47" xr:uid="{BF9C5E1A-02C6-4278-861B-D216D5E914A5}">
      <formula1>0</formula1>
      <formula2>28</formula2>
    </dataValidation>
    <dataValidation type="decimal" allowBlank="1" showInputMessage="1" showErrorMessage="1" error="Max. hodnota 23" sqref="E57" xr:uid="{F1F4091F-484C-4E0A-846D-ADA93C15C5FD}">
      <formula1>0</formula1>
      <formula2>23</formula2>
    </dataValidation>
    <dataValidation type="decimal" allowBlank="1" showInputMessage="1" showErrorMessage="1" error="Max. hodnota 57" sqref="E58" xr:uid="{A8AC6E77-360C-44C1-B8DC-BD6B675B54F8}">
      <formula1>0</formula1>
      <formula2>57</formula2>
    </dataValidation>
    <dataValidation type="decimal" allowBlank="1" showInputMessage="1" showErrorMessage="1" error="Max. hodnota 39" sqref="E65" xr:uid="{6F5D6515-AB65-492A-8FA8-302ED94120E2}">
      <formula1>0</formula1>
      <formula2>39</formula2>
    </dataValidation>
    <dataValidation type="decimal" allowBlank="1" showInputMessage="1" showErrorMessage="1" error="Max. hodnota 43,5" sqref="E66" xr:uid="{DE4E05EF-6C67-4948-A192-7A19252A1AAB}">
      <formula1>0</formula1>
      <formula2>43.5</formula2>
    </dataValidation>
  </dataValidations>
  <pageMargins left="0.7" right="0.7" top="0.75" bottom="0.75" header="0.3" footer="0.3"/>
  <pageSetup paperSize="9" scale="68" orientation="portrait" r:id="rId1"/>
  <rowBreaks count="1" manualBreakCount="1">
    <brk id="4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6" r:id="rId4" name="Check Box 12">
              <controlPr defaultSize="0" autoFill="0" autoLine="0" autoPict="0">
                <anchor moveWithCells="1">
                  <from>
                    <xdr:col>4</xdr:col>
                    <xdr:colOff>809625</xdr:colOff>
                    <xdr:row>13</xdr:row>
                    <xdr:rowOff>0</xdr:rowOff>
                  </from>
                  <to>
                    <xdr:col>6</xdr:col>
                    <xdr:colOff>514350</xdr:colOff>
                    <xdr:row>13</xdr:row>
                    <xdr:rowOff>571500</xdr:rowOff>
                  </to>
                </anchor>
              </controlPr>
            </control>
          </mc:Choice>
        </mc:AlternateContent>
        <mc:AlternateContent xmlns:mc="http://schemas.openxmlformats.org/markup-compatibility/2006">
          <mc:Choice Requires="x14">
            <control shapeId="11278" r:id="rId5" name="Check Box 14">
              <controlPr defaultSize="0" autoFill="0" autoLine="0" autoPict="0">
                <anchor moveWithCells="1">
                  <from>
                    <xdr:col>4</xdr:col>
                    <xdr:colOff>828675</xdr:colOff>
                    <xdr:row>15</xdr:row>
                    <xdr:rowOff>0</xdr:rowOff>
                  </from>
                  <to>
                    <xdr:col>6</xdr:col>
                    <xdr:colOff>523875</xdr:colOff>
                    <xdr:row>15</xdr:row>
                    <xdr:rowOff>571500</xdr:rowOff>
                  </to>
                </anchor>
              </controlPr>
            </control>
          </mc:Choice>
        </mc:AlternateContent>
        <mc:AlternateContent xmlns:mc="http://schemas.openxmlformats.org/markup-compatibility/2006">
          <mc:Choice Requires="x14">
            <control shapeId="11279" r:id="rId6" name="Check Box 15">
              <controlPr defaultSize="0" autoFill="0" autoLine="0" autoPict="0">
                <anchor moveWithCells="1">
                  <from>
                    <xdr:col>4</xdr:col>
                    <xdr:colOff>828675</xdr:colOff>
                    <xdr:row>16</xdr:row>
                    <xdr:rowOff>0</xdr:rowOff>
                  </from>
                  <to>
                    <xdr:col>6</xdr:col>
                    <xdr:colOff>523875</xdr:colOff>
                    <xdr:row>16</xdr:row>
                    <xdr:rowOff>571500</xdr:rowOff>
                  </to>
                </anchor>
              </controlPr>
            </control>
          </mc:Choice>
        </mc:AlternateContent>
        <mc:AlternateContent xmlns:mc="http://schemas.openxmlformats.org/markup-compatibility/2006">
          <mc:Choice Requires="x14">
            <control shapeId="11280" r:id="rId7" name="Check Box 16">
              <controlPr defaultSize="0" autoFill="0" autoLine="0" autoPict="0">
                <anchor moveWithCells="1">
                  <from>
                    <xdr:col>4</xdr:col>
                    <xdr:colOff>828675</xdr:colOff>
                    <xdr:row>14</xdr:row>
                    <xdr:rowOff>0</xdr:rowOff>
                  </from>
                  <to>
                    <xdr:col>6</xdr:col>
                    <xdr:colOff>523875</xdr:colOff>
                    <xdr:row>14</xdr:row>
                    <xdr:rowOff>571500</xdr:rowOff>
                  </to>
                </anchor>
              </controlPr>
            </control>
          </mc:Choice>
        </mc:AlternateContent>
        <mc:AlternateContent xmlns:mc="http://schemas.openxmlformats.org/markup-compatibility/2006">
          <mc:Choice Requires="x14">
            <control shapeId="11283" r:id="rId8" name="Check Box 19">
              <controlPr defaultSize="0" autoFill="0" autoLine="0" autoPict="0">
                <anchor moveWithCells="1">
                  <from>
                    <xdr:col>4</xdr:col>
                    <xdr:colOff>809625</xdr:colOff>
                    <xdr:row>12</xdr:row>
                    <xdr:rowOff>0</xdr:rowOff>
                  </from>
                  <to>
                    <xdr:col>6</xdr:col>
                    <xdr:colOff>514350</xdr:colOff>
                    <xdr:row>12</xdr:row>
                    <xdr:rowOff>571500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DA6C-1514-40B0-A1DC-19D332AEE3FF}">
  <dimension ref="B1:B23"/>
  <sheetViews>
    <sheetView showGridLines="0" workbookViewId="0">
      <selection activeCell="I15" sqref="I15"/>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3" t="s">
        <v>90</v>
      </c>
    </row>
    <row r="3" spans="2:2" x14ac:dyDescent="0.25">
      <c r="B3" s="4"/>
    </row>
    <row r="4" spans="2:2" x14ac:dyDescent="0.25">
      <c r="B4" s="5" t="s">
        <v>91</v>
      </c>
    </row>
    <row r="5" spans="2:2" x14ac:dyDescent="0.25">
      <c r="B5" s="6"/>
    </row>
    <row r="6" spans="2:2" x14ac:dyDescent="0.25">
      <c r="B6" s="7" t="s">
        <v>92</v>
      </c>
    </row>
    <row r="7" spans="2:2" x14ac:dyDescent="0.25">
      <c r="B7" s="5"/>
    </row>
    <row r="8" spans="2:2" x14ac:dyDescent="0.25">
      <c r="B8" s="25" t="s">
        <v>93</v>
      </c>
    </row>
    <row r="9" spans="2:2" x14ac:dyDescent="0.25">
      <c r="B9" s="25"/>
    </row>
    <row r="10" spans="2:2" x14ac:dyDescent="0.25">
      <c r="B10" s="26" t="s">
        <v>94</v>
      </c>
    </row>
    <row r="11" spans="2:2" x14ac:dyDescent="0.25">
      <c r="B11" s="26" t="s">
        <v>95</v>
      </c>
    </row>
    <row r="12" spans="2:2" x14ac:dyDescent="0.25">
      <c r="B12" s="26" t="s">
        <v>96</v>
      </c>
    </row>
    <row r="13" spans="2:2" x14ac:dyDescent="0.25">
      <c r="B13" s="26" t="s">
        <v>97</v>
      </c>
    </row>
    <row r="14" spans="2:2" ht="16.5" customHeight="1" x14ac:dyDescent="0.25">
      <c r="B14" s="5"/>
    </row>
    <row r="15" spans="2:2" ht="30" x14ac:dyDescent="0.25">
      <c r="B15" s="25" t="s">
        <v>98</v>
      </c>
    </row>
    <row r="16" spans="2:2" x14ac:dyDescent="0.25">
      <c r="B16" s="8"/>
    </row>
    <row r="17" spans="2:2" ht="30" x14ac:dyDescent="0.25">
      <c r="B17" s="5" t="s">
        <v>99</v>
      </c>
    </row>
    <row r="18" spans="2:2" ht="15.75" thickBot="1" x14ac:dyDescent="0.3">
      <c r="B18" s="9"/>
    </row>
    <row r="19" spans="2:2" x14ac:dyDescent="0.25">
      <c r="B19" s="1"/>
    </row>
    <row r="20" spans="2:2" x14ac:dyDescent="0.25">
      <c r="B20" s="1"/>
    </row>
    <row r="21" spans="2:2" x14ac:dyDescent="0.25">
      <c r="B21" s="1"/>
    </row>
    <row r="22" spans="2:2" ht="13.5" customHeight="1" x14ac:dyDescent="0.25">
      <c r="B22" s="1"/>
    </row>
    <row r="23" spans="2:2" ht="15.75" x14ac:dyDescent="0.25">
      <c r="B23" s="2"/>
    </row>
  </sheetData>
  <hyperlinks>
    <hyperlink ref="B8" r:id="rId1" location="paragraf-32:~:text=Za%20osobu%20pod%C4%BEa,t%C3%A1to%20osoba%20riadi." display="že v spoločnosti uchádazača neexistuje iná osoba podľa § 32 osd. 8 ZVO." xr:uid="{D70CF655-215B-4A91-93BF-45447C9474D5}"/>
    <hyperlink ref="B15" r:id="rId2" location="paragraf-32.odsek-1.pismeno-a" xr:uid="{7CDC8966-4B54-4464-A2CF-4520F2AD26B4}"/>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8C25-272C-4F60-BADE-3A4B288E372D}">
  <dimension ref="B1:B27"/>
  <sheetViews>
    <sheetView showGridLines="0" workbookViewId="0">
      <selection activeCell="E6" sqref="E6"/>
    </sheetView>
  </sheetViews>
  <sheetFormatPr defaultRowHeight="15" x14ac:dyDescent="0.25"/>
  <cols>
    <col min="1" max="1" width="3.7109375" customWidth="1"/>
    <col min="2" max="2" width="98.5703125" customWidth="1"/>
  </cols>
  <sheetData>
    <row r="1" spans="2:2" ht="15.75" thickBot="1" x14ac:dyDescent="0.3"/>
    <row r="2" spans="2:2" ht="42.75" customHeight="1" x14ac:dyDescent="0.25">
      <c r="B2" s="3" t="s">
        <v>100</v>
      </c>
    </row>
    <row r="3" spans="2:2" x14ac:dyDescent="0.25">
      <c r="B3" s="4"/>
    </row>
    <row r="4" spans="2:2" x14ac:dyDescent="0.25">
      <c r="B4" s="10" t="s">
        <v>91</v>
      </c>
    </row>
    <row r="5" spans="2:2" x14ac:dyDescent="0.25">
      <c r="B5" s="4"/>
    </row>
    <row r="6" spans="2:2" x14ac:dyDescent="0.25">
      <c r="B6" s="11" t="s">
        <v>92</v>
      </c>
    </row>
    <row r="7" spans="2:2" x14ac:dyDescent="0.25">
      <c r="B7" s="12"/>
    </row>
    <row r="8" spans="2:2" ht="60.75" customHeight="1" x14ac:dyDescent="0.25">
      <c r="B8" s="5" t="s">
        <v>101</v>
      </c>
    </row>
    <row r="9" spans="2:2" x14ac:dyDescent="0.25">
      <c r="B9" s="5"/>
    </row>
    <row r="10" spans="2:2" x14ac:dyDescent="0.25">
      <c r="B10" s="5" t="s">
        <v>102</v>
      </c>
    </row>
    <row r="11" spans="2:2" x14ac:dyDescent="0.25">
      <c r="B11" s="5" t="s">
        <v>103</v>
      </c>
    </row>
    <row r="12" spans="2:2" x14ac:dyDescent="0.25">
      <c r="B12" s="5" t="s">
        <v>104</v>
      </c>
    </row>
    <row r="13" spans="2:2" x14ac:dyDescent="0.25">
      <c r="B13" s="5" t="s">
        <v>105</v>
      </c>
    </row>
    <row r="14" spans="2:2" x14ac:dyDescent="0.25">
      <c r="B14" s="5" t="s">
        <v>106</v>
      </c>
    </row>
    <row r="15" spans="2:2" x14ac:dyDescent="0.25">
      <c r="B15" s="5" t="s">
        <v>107</v>
      </c>
    </row>
    <row r="16" spans="2:2" x14ac:dyDescent="0.25">
      <c r="B16" s="5" t="s">
        <v>108</v>
      </c>
    </row>
    <row r="17" spans="2:2" ht="30" x14ac:dyDescent="0.25">
      <c r="B17" s="5" t="s">
        <v>109</v>
      </c>
    </row>
    <row r="18" spans="2:2" x14ac:dyDescent="0.25">
      <c r="B18" s="5" t="s">
        <v>110</v>
      </c>
    </row>
    <row r="19" spans="2:2" x14ac:dyDescent="0.25">
      <c r="B19" s="5" t="s">
        <v>111</v>
      </c>
    </row>
    <row r="20" spans="2:2" x14ac:dyDescent="0.25">
      <c r="B20" s="5" t="s">
        <v>112</v>
      </c>
    </row>
    <row r="21" spans="2:2" ht="30" x14ac:dyDescent="0.25">
      <c r="B21" s="5" t="s">
        <v>113</v>
      </c>
    </row>
    <row r="22" spans="2:2" x14ac:dyDescent="0.25">
      <c r="B22" s="5" t="s">
        <v>114</v>
      </c>
    </row>
    <row r="23" spans="2:2" x14ac:dyDescent="0.25">
      <c r="B23" s="6"/>
    </row>
    <row r="24" spans="2:2" ht="60" x14ac:dyDescent="0.25">
      <c r="B24" s="5" t="s">
        <v>115</v>
      </c>
    </row>
    <row r="25" spans="2:2" ht="13.5" customHeight="1" x14ac:dyDescent="0.25">
      <c r="B25" s="5"/>
    </row>
    <row r="26" spans="2:2" ht="30" x14ac:dyDescent="0.25">
      <c r="B26" s="5" t="s">
        <v>116</v>
      </c>
    </row>
    <row r="27" spans="2:2" ht="15.75" thickBot="1" x14ac:dyDescent="0.3">
      <c r="B27" s="1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7723-87C3-45FE-A3BB-9C8C2655B3D4}">
  <dimension ref="B1:B26"/>
  <sheetViews>
    <sheetView showGridLines="0" workbookViewId="0">
      <selection activeCell="E16" sqref="E16"/>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3" t="s">
        <v>117</v>
      </c>
    </row>
    <row r="3" spans="2:2" x14ac:dyDescent="0.25">
      <c r="B3" s="4"/>
    </row>
    <row r="4" spans="2:2" x14ac:dyDescent="0.25">
      <c r="B4" s="5" t="s">
        <v>91</v>
      </c>
    </row>
    <row r="5" spans="2:2" x14ac:dyDescent="0.25">
      <c r="B5" s="6"/>
    </row>
    <row r="6" spans="2:2" x14ac:dyDescent="0.25">
      <c r="B6" s="7" t="s">
        <v>92</v>
      </c>
    </row>
    <row r="7" spans="2:2" x14ac:dyDescent="0.25">
      <c r="B7" s="5"/>
    </row>
    <row r="8" spans="2:2" ht="60.75" customHeight="1" x14ac:dyDescent="0.25">
      <c r="B8" s="5" t="s">
        <v>118</v>
      </c>
    </row>
    <row r="9" spans="2:2" x14ac:dyDescent="0.25">
      <c r="B9" s="5" t="s">
        <v>119</v>
      </c>
    </row>
    <row r="10" spans="2:2" x14ac:dyDescent="0.25">
      <c r="B10" s="8"/>
    </row>
    <row r="11" spans="2:2" ht="30" x14ac:dyDescent="0.25">
      <c r="B11" s="5" t="s">
        <v>120</v>
      </c>
    </row>
    <row r="12" spans="2:2" x14ac:dyDescent="0.25">
      <c r="B12" s="5"/>
    </row>
    <row r="13" spans="2:2" ht="45" x14ac:dyDescent="0.25">
      <c r="B13" s="5" t="s">
        <v>121</v>
      </c>
    </row>
    <row r="14" spans="2:2" x14ac:dyDescent="0.25">
      <c r="B14" s="5"/>
    </row>
    <row r="15" spans="2:2" ht="45" x14ac:dyDescent="0.25">
      <c r="B15" s="5" t="s">
        <v>122</v>
      </c>
    </row>
    <row r="16" spans="2:2" x14ac:dyDescent="0.25">
      <c r="B16" s="5"/>
    </row>
    <row r="17" spans="2:2" ht="60" x14ac:dyDescent="0.25">
      <c r="B17" s="5" t="s">
        <v>123</v>
      </c>
    </row>
    <row r="18" spans="2:2" x14ac:dyDescent="0.25">
      <c r="B18" s="5"/>
    </row>
    <row r="19" spans="2:2" ht="75" x14ac:dyDescent="0.25">
      <c r="B19" s="5" t="s">
        <v>124</v>
      </c>
    </row>
    <row r="20" spans="2:2" ht="15.75" thickBot="1" x14ac:dyDescent="0.3">
      <c r="B20" s="9"/>
    </row>
    <row r="21" spans="2:2" x14ac:dyDescent="0.25">
      <c r="B21" s="1"/>
    </row>
    <row r="22" spans="2:2" x14ac:dyDescent="0.25">
      <c r="B22" s="1"/>
    </row>
    <row r="23" spans="2:2" x14ac:dyDescent="0.25">
      <c r="B23" s="1"/>
    </row>
    <row r="24" spans="2:2" x14ac:dyDescent="0.25">
      <c r="B24" s="1"/>
    </row>
    <row r="25" spans="2:2" ht="13.5" customHeight="1" x14ac:dyDescent="0.25">
      <c r="B25" s="1"/>
    </row>
    <row r="26" spans="2:2" ht="15.75" x14ac:dyDescent="0.25">
      <c r="B2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109657-a981-45e9-accc-f4b6203c2974" xsi:nil="true"/>
    <lcf76f155ced4ddcb4097134ff3c332f xmlns="d6f25a68-2b8f-4a5b-9db1-9252afa83ed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41CFC4A3C70340AED3F41D644B92D7" ma:contentTypeVersion="20" ma:contentTypeDescription="Create a new document." ma:contentTypeScope="" ma:versionID="5ec9f1e31edcc3b110406d598d6720a6">
  <xsd:schema xmlns:xsd="http://www.w3.org/2001/XMLSchema" xmlns:xs="http://www.w3.org/2001/XMLSchema" xmlns:p="http://schemas.microsoft.com/office/2006/metadata/properties" xmlns:ns2="d6f25a68-2b8f-4a5b-9db1-9252afa83edf" xmlns:ns3="5b109657-a981-45e9-accc-f4b6203c2974" targetNamespace="http://schemas.microsoft.com/office/2006/metadata/properties" ma:root="true" ma:fieldsID="a11db5b45904ce857d86d2baba120fc7" ns2:_="" ns3:_="">
    <xsd:import namespace="d6f25a68-2b8f-4a5b-9db1-9252afa83edf"/>
    <xsd:import namespace="5b109657-a981-45e9-accc-f4b6203c2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3:TaxCatchAll" minOccurs="0"/>
                <xsd:element ref="ns2:MediaServiceDateTaken" minOccurs="0"/>
                <xsd:element ref="ns2:lcf76f155ced4ddcb4097134ff3c332f" minOccurs="0"/>
                <xsd:element ref="ns2:MediaServiceLocation"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25a68-2b8f-4a5b-9db1-9252afa8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109657-a981-45e9-accc-f4b6203c29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25c622-caf8-4292-a09b-38dcfe2f33e2}" ma:internalName="TaxCatchAll" ma:showField="CatchAllData" ma:web="5b109657-a981-45e9-accc-f4b6203c2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C4CB48-9111-4F6D-A74A-11533C629498}">
  <ds:schemaRefs>
    <ds:schemaRef ds:uri="http://schemas.microsoft.com/sharepoint/v3/contenttype/forms"/>
  </ds:schemaRefs>
</ds:datastoreItem>
</file>

<file path=customXml/itemProps2.xml><?xml version="1.0" encoding="utf-8"?>
<ds:datastoreItem xmlns:ds="http://schemas.openxmlformats.org/officeDocument/2006/customXml" ds:itemID="{CD3BD455-CE9E-4AB2-8BBB-ED95591DBF91}">
  <ds:schemaRefs>
    <ds:schemaRef ds:uri="http://schemas.microsoft.com/office/2006/metadata/properties"/>
    <ds:schemaRef ds:uri="http://schemas.microsoft.com/office/infopath/2007/PartnerControls"/>
    <ds:schemaRef ds:uri="5b109657-a981-45e9-accc-f4b6203c2974"/>
    <ds:schemaRef ds:uri="d6f25a68-2b8f-4a5b-9db1-9252afa83edf"/>
  </ds:schemaRefs>
</ds:datastoreItem>
</file>

<file path=customXml/itemProps3.xml><?xml version="1.0" encoding="utf-8"?>
<ds:datastoreItem xmlns:ds="http://schemas.openxmlformats.org/officeDocument/2006/customXml" ds:itemID="{2FF87B66-2F1A-4697-8865-E865D0030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25a68-2b8f-4a5b-9db1-9252afa83edf"/>
    <ds:schemaRef ds:uri="5b109657-a981-45e9-accc-f4b6203c2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Ponuka v zákazke</vt:lpstr>
      <vt:lpstr>Osobné postavenie</vt:lpstr>
      <vt:lpstr>Koneční užívatelia výhod</vt:lpstr>
      <vt:lpstr>Medzinárodné sankcie</vt:lpstr>
      <vt:lpstr>'Koneční užívatelia výhod'!Oblasť_tlače</vt:lpstr>
      <vt:lpstr>'Medzinárodné sankcie'!Oblasť_tlače</vt:lpstr>
      <vt:lpstr>'Osobné postavenie'!Oblasť_tlače</vt:lpstr>
      <vt:lpstr>'Ponuka v zákazke'!Oblasť_tlače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Veselá Martina</dc:creator>
  <cp:keywords/>
  <dc:description/>
  <cp:lastModifiedBy>Šimo Juraj, Ing.</cp:lastModifiedBy>
  <cp:revision/>
  <dcterms:created xsi:type="dcterms:W3CDTF">2022-09-22T09:41:16Z</dcterms:created>
  <dcterms:modified xsi:type="dcterms:W3CDTF">2024-10-02T14:19:27Z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0x0101001F41CFC4A3C70340AED3F41D644B92D7</vt:lpwstr>
  </property>
  <property fmtid="{D5CDD505-2E9C-101B-9397-08002B2CF9AE}" pid="3" name="MediaServiceImageTags">
    <vt:lpwstr/>
  </property>
</Properties>
</file>