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17508" windowHeight="10284" activeTab="1"/>
  </bookViews>
  <sheets>
    <sheet name="Pr.č.1 k A.2" sheetId="6" r:id="rId1"/>
    <sheet name="Pr.č.1 k B.2" sheetId="7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F13" i="7"/>
  <c r="E20" i="7"/>
  <c r="F7" i="7"/>
  <c r="F6" i="7"/>
  <c r="F5" i="7"/>
  <c r="F15" i="7" l="1"/>
  <c r="F8" i="7"/>
  <c r="E21" i="7" l="1"/>
  <c r="F25" i="7" l="1"/>
  <c r="F26" i="7" s="1"/>
  <c r="C12" i="6" s="1"/>
</calcChain>
</file>

<file path=xl/sharedStrings.xml><?xml version="1.0" encoding="utf-8"?>
<sst xmlns="http://schemas.openxmlformats.org/spreadsheetml/2006/main" count="54" uniqueCount="47">
  <si>
    <t>Kritérium</t>
  </si>
  <si>
    <t>Cena v € bez DPH</t>
  </si>
  <si>
    <t>Poznámka:</t>
  </si>
  <si>
    <t xml:space="preserve">Poisťovacie služby sú oslobodené od DPH v zmysle § 37 ods. 1 zákona č. 222/2004 Z. z. o dani z pridanej hodnoty v znení neskorších predpisov. </t>
  </si>
  <si>
    <t>Na poistnú zmluvu s poisťovňou, poisťovňou z iného členského štátu alebo pobočkou zahraničnej poisťovne prijatého poistného z takejto poistnej zmluvy sa vzťahuje v podmienkach Slovenskej republiky daň z poistenia v zmysle zákona č. 213/2018 Z. z. o dani z poistenia o zmene a doplnení niektorých zákonov. Vyššie uvedené poistné predstavuje poistné vrátane akýchkoľvek daní, poplatkov a nákladov, ktoré uchádzačovi vznikajú v súvislosti s poskytnutou službou</t>
  </si>
  <si>
    <t>*uchádzač označí či je alebo nie je platiteľom DPH.</t>
  </si>
  <si>
    <t>som/nie* som platcom DPH.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</si>
  <si>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je/nie je platcom DPH:  </t>
    </r>
  </si>
  <si>
    <t>podpis oprávnenej osoby uchádzača</t>
  </si>
  <si>
    <t>V ........................... dňa ........................</t>
  </si>
  <si>
    <t>............................................................................</t>
  </si>
  <si>
    <t>Obchodné meno:</t>
  </si>
  <si>
    <t>Sídlo/miesto podnikania:</t>
  </si>
  <si>
    <t>IČO:</t>
  </si>
  <si>
    <t>Kontaktná osoba:</t>
  </si>
  <si>
    <t>Tel. č.:</t>
  </si>
  <si>
    <t>E-mail:</t>
  </si>
  <si>
    <t xml:space="preserve">časť 2. - Havarijné poistenie </t>
  </si>
  <si>
    <t>................................................................................</t>
  </si>
  <si>
    <t>V............................ dňa..................</t>
  </si>
  <si>
    <t>Spoluúčasť</t>
  </si>
  <si>
    <t>Poistná suma na jedno vozidlo</t>
  </si>
  <si>
    <t>Počet vozidiel</t>
  </si>
  <si>
    <r>
      <t>c)</t>
    </r>
    <r>
      <rPr>
        <b/>
        <sz val="7"/>
        <color theme="1"/>
        <rFont val="Calibri"/>
        <family val="2"/>
        <charset val="238"/>
        <scheme val="minor"/>
      </rPr>
      <t xml:space="preserve">       </t>
    </r>
    <r>
      <rPr>
        <b/>
        <sz val="10"/>
        <color theme="1"/>
        <rFont val="Calibri"/>
        <family val="2"/>
        <charset val="238"/>
        <scheme val="minor"/>
      </rPr>
      <t>Poistenie batožiny</t>
    </r>
  </si>
  <si>
    <t>Poistenie trvalých následkoch úrazu</t>
  </si>
  <si>
    <t>Poistenie pre prípad smrti následkom úrazu</t>
  </si>
  <si>
    <t>Celkový počet sedadiel</t>
  </si>
  <si>
    <t>Predmet poistenia</t>
  </si>
  <si>
    <t>Úrazové poistenie osôb prepravovaných v motorovom vozidle</t>
  </si>
  <si>
    <t>5%, min. 65 €</t>
  </si>
  <si>
    <t>Nákladné  a špeciálne  nákladné  motorové vozidlá s celkovou hmotnosťou nad 3,5 t, traktory a prípojné vozidlá</t>
  </si>
  <si>
    <t>Osobné a malé nákladné motorové vozidlá s celkovou hmotnosťou do 3,5t s právom prednostnej jazdy</t>
  </si>
  <si>
    <t>Osobné a malé nákladné motorové vozidlá s celkovou hmotnosťou do 3,5t</t>
  </si>
  <si>
    <t>Ročná sadzba  v ‰</t>
  </si>
  <si>
    <t>Poistná suma všetkých vozidiel</t>
  </si>
  <si>
    <t>Predpokladaný počet vozidiel k 01.02.2024</t>
  </si>
  <si>
    <t>časť 2. - Havarijné poistenie</t>
  </si>
  <si>
    <r>
      <t xml:space="preserve">Ročné poistné v </t>
    </r>
    <r>
      <rPr>
        <b/>
        <sz val="12"/>
        <color theme="1"/>
        <rFont val="Calibri"/>
        <family val="2"/>
        <charset val="238"/>
      </rPr>
      <t>€ bez DPH</t>
    </r>
  </si>
  <si>
    <t>Príloha č. 1 k časti B.2 - Sadzobník poistného na obdobie 48 mesiacov pre časť 2. Havarijné poistenie (zároveň príloha č. 6 k Poistnej zmluve )</t>
  </si>
  <si>
    <t>Príloha č.1 k časti A.2 - Návrh na plnenie kritéria pre časť 2. Havarijné poistenie (zároveň Príloha č.5 k Poistnej zmluve )</t>
  </si>
  <si>
    <t>Ročné poistné za jedno vozidlo  € bez DPH</t>
  </si>
  <si>
    <r>
      <t xml:space="preserve">Ročné poistné za jedno sedadlo v </t>
    </r>
    <r>
      <rPr>
        <b/>
        <sz val="8"/>
        <color rgb="FFFF0000"/>
        <rFont val="Calibri"/>
        <family val="2"/>
        <charset val="238"/>
      </rPr>
      <t>€ bez DPH</t>
    </r>
  </si>
  <si>
    <t>Cena za poskytnutie služby za celú poistnú dobu t. j. 48 mesiacov spolu HP</t>
  </si>
  <si>
    <t>Ročné poistné  za všetky vozidlá € bez DPH</t>
  </si>
  <si>
    <t>Ročné poistné za všetky vozidlá € bez DPH</t>
  </si>
  <si>
    <t>Poistné za predmet poistenia na obdobie 12 mesiacov (Ročné poistné) spolu HP v € bez DPH:</t>
  </si>
  <si>
    <t>Poistné za predmet poistenia na obdobie 48 mesiacov spolu HP v €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</si>
</sst>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.5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/>
    <xf numFmtId="164" fontId="3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4" fillId="0" borderId="0" xfId="0" applyFont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top"/>
    </xf>
    <xf numFmtId="0" fontId="8" fillId="0" borderId="13" xfId="0" applyFont="1" applyBorder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3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19" fillId="0" borderId="0" xfId="0" applyFont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6" fillId="4" borderId="33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vertical="center" wrapText="1"/>
    </xf>
    <xf numFmtId="0" fontId="18" fillId="0" borderId="26" xfId="0" applyFont="1" applyBorder="1" applyAlignment="1" applyProtection="1">
      <alignment horizontal="center" vertical="center" wrapText="1"/>
    </xf>
    <xf numFmtId="7" fontId="18" fillId="0" borderId="26" xfId="0" applyNumberFormat="1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7" fontId="15" fillId="0" borderId="16" xfId="0" applyNumberFormat="1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vertical="center" wrapText="1"/>
    </xf>
    <xf numFmtId="0" fontId="18" fillId="0" borderId="30" xfId="0" applyFont="1" applyBorder="1" applyAlignment="1" applyProtection="1">
      <alignment horizontal="center" vertical="center" wrapText="1"/>
    </xf>
    <xf numFmtId="7" fontId="18" fillId="0" borderId="30" xfId="0" applyNumberFormat="1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4" fontId="0" fillId="0" borderId="0" xfId="0" applyNumberFormat="1" applyProtection="1"/>
    <xf numFmtId="8" fontId="11" fillId="4" borderId="19" xfId="0" applyNumberFormat="1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horizontal="center" vertical="center" wrapText="1"/>
    </xf>
    <xf numFmtId="0" fontId="16" fillId="4" borderId="26" xfId="0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left" vertical="center" wrapText="1"/>
    </xf>
    <xf numFmtId="8" fontId="15" fillId="0" borderId="23" xfId="0" applyNumberFormat="1" applyFont="1" applyBorder="1" applyAlignment="1" applyProtection="1">
      <alignment horizontal="center" vertical="center" wrapText="1"/>
    </xf>
    <xf numFmtId="3" fontId="18" fillId="0" borderId="23" xfId="0" applyNumberFormat="1" applyFont="1" applyBorder="1" applyAlignment="1" applyProtection="1">
      <alignment horizontal="center" vertical="center" wrapText="1"/>
    </xf>
    <xf numFmtId="8" fontId="15" fillId="0" borderId="28" xfId="0" applyNumberFormat="1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left" vertical="center" wrapText="1"/>
    </xf>
    <xf numFmtId="8" fontId="15" fillId="0" borderId="24" xfId="0" applyNumberFormat="1" applyFont="1" applyBorder="1" applyAlignment="1" applyProtection="1">
      <alignment horizontal="center" vertical="center" wrapText="1"/>
    </xf>
    <xf numFmtId="3" fontId="18" fillId="0" borderId="2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8" fontId="15" fillId="0" borderId="24" xfId="0" applyNumberFormat="1" applyFont="1" applyBorder="1" applyAlignment="1" applyProtection="1">
      <alignment vertical="center" wrapText="1"/>
    </xf>
    <xf numFmtId="8" fontId="15" fillId="0" borderId="19" xfId="0" applyNumberFormat="1" applyFont="1" applyBorder="1" applyAlignment="1" applyProtection="1">
      <alignment horizontal="left" vertical="center" wrapText="1" indent="3"/>
    </xf>
    <xf numFmtId="8" fontId="11" fillId="4" borderId="19" xfId="0" applyNumberFormat="1" applyFont="1" applyFill="1" applyBorder="1" applyAlignment="1" applyProtection="1">
      <alignment horizontal="left" vertical="center" wrapText="1" indent="3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8" fontId="11" fillId="4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10" fillId="0" borderId="0" xfId="0" applyFont="1" applyAlignment="1" applyProtection="1">
      <alignment vertical="center"/>
    </xf>
    <xf numFmtId="0" fontId="0" fillId="0" borderId="0" xfId="0" applyFont="1" applyAlignment="1" applyProtection="1"/>
    <xf numFmtId="164" fontId="15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8" fontId="6" fillId="3" borderId="7" xfId="0" applyNumberFormat="1" applyFont="1" applyFill="1" applyBorder="1" applyAlignment="1" applyProtection="1">
      <alignment horizontal="right" vertical="center" wrapText="1"/>
    </xf>
    <xf numFmtId="44" fontId="6" fillId="3" borderId="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1" fillId="0" borderId="3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15" fillId="0" borderId="21" xfId="0" applyFont="1" applyBorder="1" applyAlignment="1" applyProtection="1">
      <alignment vertical="center" wrapText="1"/>
    </xf>
    <xf numFmtId="0" fontId="15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/>
    </xf>
    <xf numFmtId="0" fontId="22" fillId="0" borderId="18" xfId="0" applyFont="1" applyBorder="1" applyAlignment="1" applyProtection="1">
      <alignment horizontal="left" vertical="center" wrapText="1"/>
    </xf>
    <xf numFmtId="0" fontId="22" fillId="0" borderId="17" xfId="0" applyFont="1" applyBorder="1" applyAlignment="1" applyProtection="1">
      <alignment horizontal="left" vertical="center" wrapText="1"/>
    </xf>
    <xf numFmtId="0" fontId="22" fillId="0" borderId="16" xfId="0" applyFont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Layout" zoomScaleNormal="100" workbookViewId="0">
      <selection activeCell="C16" sqref="C16"/>
    </sheetView>
  </sheetViews>
  <sheetFormatPr defaultRowHeight="14.4" x14ac:dyDescent="0.3"/>
  <cols>
    <col min="1" max="1" width="29.21875" style="9" customWidth="1"/>
    <col min="2" max="2" width="29.5546875" style="9" customWidth="1"/>
    <col min="3" max="3" width="21.21875" style="9" customWidth="1"/>
    <col min="4" max="16384" width="8.88671875" style="9"/>
  </cols>
  <sheetData>
    <row r="1" spans="1:3" ht="25.8" customHeight="1" x14ac:dyDescent="0.3">
      <c r="A1" s="67" t="s">
        <v>39</v>
      </c>
      <c r="B1" s="67"/>
      <c r="C1" s="17"/>
    </row>
    <row r="2" spans="1:3" ht="18" x14ac:dyDescent="0.3">
      <c r="A2" s="12"/>
      <c r="B2" s="12"/>
      <c r="C2" s="12"/>
    </row>
    <row r="3" spans="1:3" ht="16.2" thickBot="1" x14ac:dyDescent="0.35">
      <c r="A3" s="81" t="s">
        <v>17</v>
      </c>
      <c r="B3" s="81"/>
      <c r="C3" s="81"/>
    </row>
    <row r="4" spans="1:3" x14ac:dyDescent="0.3">
      <c r="A4" s="14" t="s">
        <v>11</v>
      </c>
      <c r="B4" s="69"/>
      <c r="C4" s="70"/>
    </row>
    <row r="5" spans="1:3" x14ac:dyDescent="0.3">
      <c r="A5" s="15" t="s">
        <v>12</v>
      </c>
      <c r="B5" s="71"/>
      <c r="C5" s="72"/>
    </row>
    <row r="6" spans="1:3" x14ac:dyDescent="0.3">
      <c r="A6" s="15" t="s">
        <v>13</v>
      </c>
      <c r="B6" s="71"/>
      <c r="C6" s="72"/>
    </row>
    <row r="7" spans="1:3" x14ac:dyDescent="0.3">
      <c r="A7" s="15" t="s">
        <v>14</v>
      </c>
      <c r="B7" s="71"/>
      <c r="C7" s="72"/>
    </row>
    <row r="8" spans="1:3" x14ac:dyDescent="0.3">
      <c r="A8" s="15" t="s">
        <v>15</v>
      </c>
      <c r="B8" s="71"/>
      <c r="C8" s="72"/>
    </row>
    <row r="9" spans="1:3" ht="15" thickBot="1" x14ac:dyDescent="0.35">
      <c r="A9" s="16" t="s">
        <v>16</v>
      </c>
      <c r="B9" s="73"/>
      <c r="C9" s="74"/>
    </row>
    <row r="10" spans="1:3" ht="15" thickBot="1" x14ac:dyDescent="0.35">
      <c r="A10" s="3"/>
      <c r="B10" s="2"/>
      <c r="C10" s="2"/>
    </row>
    <row r="11" spans="1:3" ht="27.6" customHeight="1" x14ac:dyDescent="0.3">
      <c r="A11" s="75" t="s">
        <v>0</v>
      </c>
      <c r="B11" s="76"/>
      <c r="C11" s="4" t="s">
        <v>1</v>
      </c>
    </row>
    <row r="12" spans="1:3" ht="14.55" customHeight="1" x14ac:dyDescent="0.3">
      <c r="A12" s="77" t="s">
        <v>42</v>
      </c>
      <c r="B12" s="78"/>
      <c r="C12" s="82">
        <f>'Pr.č.1 k B.2'!F26</f>
        <v>0</v>
      </c>
    </row>
    <row r="13" spans="1:3" ht="15" thickBot="1" x14ac:dyDescent="0.35">
      <c r="A13" s="79"/>
      <c r="B13" s="80"/>
      <c r="C13" s="83"/>
    </row>
    <row r="14" spans="1:3" x14ac:dyDescent="0.3">
      <c r="A14" s="5"/>
      <c r="B14" s="6"/>
      <c r="C14" s="7"/>
    </row>
    <row r="15" spans="1:3" x14ac:dyDescent="0.3">
      <c r="A15" s="8" t="s">
        <v>2</v>
      </c>
      <c r="B15" s="2"/>
      <c r="C15" s="2"/>
    </row>
    <row r="16" spans="1:3" x14ac:dyDescent="0.3">
      <c r="A16" s="18" t="s">
        <v>7</v>
      </c>
      <c r="B16" s="18"/>
      <c r="C16" s="2"/>
    </row>
    <row r="17" spans="1:4" x14ac:dyDescent="0.3">
      <c r="A17" s="11" t="s">
        <v>6</v>
      </c>
      <c r="B17" s="18"/>
      <c r="C17" s="2"/>
    </row>
    <row r="18" spans="1:4" x14ac:dyDescent="0.3">
      <c r="A18" s="18"/>
      <c r="B18" s="18"/>
      <c r="C18" s="2"/>
    </row>
    <row r="19" spans="1:4" ht="30" customHeight="1" x14ac:dyDescent="0.3">
      <c r="A19" s="84" t="s">
        <v>3</v>
      </c>
      <c r="B19" s="84"/>
      <c r="C19" s="84"/>
    </row>
    <row r="20" spans="1:4" x14ac:dyDescent="0.3">
      <c r="A20" s="1"/>
      <c r="B20" s="2"/>
      <c r="C20" s="2"/>
    </row>
    <row r="21" spans="1:4" ht="78.599999999999994" customHeight="1" x14ac:dyDescent="0.3">
      <c r="A21" s="84" t="s">
        <v>4</v>
      </c>
      <c r="B21" s="84"/>
      <c r="C21" s="84"/>
    </row>
    <row r="22" spans="1:4" x14ac:dyDescent="0.3">
      <c r="B22" s="2"/>
      <c r="C22" s="2"/>
    </row>
    <row r="23" spans="1:4" x14ac:dyDescent="0.3">
      <c r="A23" s="8"/>
      <c r="B23" s="19"/>
      <c r="C23" s="20"/>
    </row>
    <row r="24" spans="1:4" x14ac:dyDescent="0.3">
      <c r="A24" s="13" t="s">
        <v>9</v>
      </c>
      <c r="B24" s="21"/>
      <c r="C24" s="20"/>
    </row>
    <row r="25" spans="1:4" x14ac:dyDescent="0.3">
      <c r="A25" s="21"/>
      <c r="B25" s="21"/>
      <c r="C25" s="20"/>
    </row>
    <row r="26" spans="1:4" x14ac:dyDescent="0.3">
      <c r="A26" s="21"/>
      <c r="B26" s="21"/>
      <c r="C26" s="20"/>
    </row>
    <row r="27" spans="1:4" x14ac:dyDescent="0.3">
      <c r="A27" s="21"/>
      <c r="B27" s="21"/>
      <c r="C27" s="20"/>
    </row>
    <row r="28" spans="1:4" x14ac:dyDescent="0.3">
      <c r="A28" s="8"/>
      <c r="B28" s="2"/>
      <c r="C28" s="2"/>
    </row>
    <row r="29" spans="1:4" x14ac:dyDescent="0.3">
      <c r="A29" s="8"/>
      <c r="B29" s="23"/>
      <c r="C29" s="24"/>
    </row>
    <row r="30" spans="1:4" x14ac:dyDescent="0.3">
      <c r="A30" s="8"/>
      <c r="B30" s="85" t="s">
        <v>10</v>
      </c>
      <c r="C30" s="85"/>
      <c r="D30" s="22"/>
    </row>
    <row r="31" spans="1:4" x14ac:dyDescent="0.3">
      <c r="A31" s="8"/>
      <c r="B31" s="68" t="s">
        <v>8</v>
      </c>
      <c r="C31" s="68"/>
      <c r="D31" s="3"/>
    </row>
    <row r="32" spans="1:4" x14ac:dyDescent="0.3">
      <c r="A32" s="8"/>
      <c r="B32" s="3"/>
      <c r="C32" s="3"/>
      <c r="D32" s="3"/>
    </row>
    <row r="33" spans="1:4" x14ac:dyDescent="0.3">
      <c r="A33" s="8"/>
      <c r="B33" s="3"/>
      <c r="C33" s="3"/>
      <c r="D33" s="3"/>
    </row>
    <row r="34" spans="1:4" x14ac:dyDescent="0.3">
      <c r="A34" s="8"/>
      <c r="B34" s="3"/>
      <c r="C34" s="3"/>
      <c r="D34" s="3"/>
    </row>
    <row r="35" spans="1:4" x14ac:dyDescent="0.3">
      <c r="A35" s="8"/>
      <c r="B35" s="3"/>
      <c r="C35" s="3"/>
      <c r="D35" s="3"/>
    </row>
    <row r="36" spans="1:4" x14ac:dyDescent="0.3">
      <c r="A36" s="8"/>
      <c r="B36" s="3"/>
      <c r="C36" s="3"/>
      <c r="D36" s="3"/>
    </row>
    <row r="37" spans="1:4" x14ac:dyDescent="0.3">
      <c r="A37" s="8"/>
      <c r="B37" s="3"/>
      <c r="C37" s="3"/>
      <c r="D37" s="3"/>
    </row>
    <row r="38" spans="1:4" x14ac:dyDescent="0.3">
      <c r="A38" s="1"/>
      <c r="B38" s="1"/>
    </row>
    <row r="39" spans="1:4" x14ac:dyDescent="0.3">
      <c r="A39" s="10" t="s">
        <v>5</v>
      </c>
      <c r="B39" s="1"/>
    </row>
  </sheetData>
  <sheetProtection algorithmName="SHA-512" hashValue="7WTyfhjpnKDs7n26qz8sKRAzm0fPI4D4gzJ1mR3kbK5WNqq7F9qgg4G2ykGl4iPHAdBKsoBfo1PVISHhITBJqg==" saltValue="9YIAKITMAHnkzwVHW6jWuQ==" spinCount="100000" sheet="1" objects="1" scenarios="1"/>
  <mergeCells count="15">
    <mergeCell ref="A1:B1"/>
    <mergeCell ref="B31:C31"/>
    <mergeCell ref="B4:C4"/>
    <mergeCell ref="B5:C5"/>
    <mergeCell ref="B6:C6"/>
    <mergeCell ref="B7:C7"/>
    <mergeCell ref="B8:C8"/>
    <mergeCell ref="B9:C9"/>
    <mergeCell ref="A11:B11"/>
    <mergeCell ref="A12:B13"/>
    <mergeCell ref="A3:C3"/>
    <mergeCell ref="C12:C13"/>
    <mergeCell ref="A19:C19"/>
    <mergeCell ref="A21:C21"/>
    <mergeCell ref="B30:C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view="pageLayout" topLeftCell="A16" zoomScaleNormal="130" workbookViewId="0">
      <selection activeCell="C31" sqref="C31:F31"/>
    </sheetView>
  </sheetViews>
  <sheetFormatPr defaultRowHeight="14.4" x14ac:dyDescent="0.3"/>
  <cols>
    <col min="1" max="1" width="31.21875" style="9" bestFit="1" customWidth="1"/>
    <col min="2" max="2" width="23.44140625" style="9" customWidth="1"/>
    <col min="3" max="3" width="23.77734375" style="9" customWidth="1"/>
    <col min="4" max="4" width="11.77734375" style="9" customWidth="1"/>
    <col min="5" max="5" width="13.77734375" style="9" customWidth="1"/>
    <col min="6" max="6" width="26.5546875" style="9" customWidth="1"/>
    <col min="7" max="11" width="8.88671875" style="9"/>
    <col min="12" max="12" width="11.44140625" style="9" bestFit="1" customWidth="1"/>
    <col min="13" max="16384" width="8.88671875" style="9"/>
  </cols>
  <sheetData>
    <row r="1" spans="1:13" x14ac:dyDescent="0.3">
      <c r="A1" s="87" t="s">
        <v>38</v>
      </c>
      <c r="B1" s="87"/>
      <c r="C1" s="87"/>
      <c r="D1" s="87"/>
      <c r="E1" s="87"/>
      <c r="F1" s="87"/>
      <c r="G1" s="1"/>
      <c r="H1" s="1"/>
      <c r="I1" s="1"/>
    </row>
    <row r="2" spans="1:13" x14ac:dyDescent="0.3">
      <c r="A2" s="25"/>
      <c r="B2" s="25"/>
      <c r="C2" s="25"/>
      <c r="D2" s="25"/>
      <c r="E2" s="25"/>
      <c r="F2" s="25"/>
      <c r="G2" s="1"/>
      <c r="H2" s="1"/>
      <c r="I2" s="1"/>
    </row>
    <row r="3" spans="1:13" ht="15" thickBot="1" x14ac:dyDescent="0.35">
      <c r="A3" s="86" t="s">
        <v>36</v>
      </c>
      <c r="B3" s="86"/>
      <c r="C3" s="86"/>
      <c r="D3" s="86"/>
      <c r="E3" s="86"/>
      <c r="F3" s="86"/>
      <c r="G3" s="1"/>
      <c r="H3" s="1"/>
      <c r="I3" s="1"/>
    </row>
    <row r="4" spans="1:13" ht="51" customHeight="1" thickBot="1" x14ac:dyDescent="0.35">
      <c r="A4" s="26" t="s">
        <v>27</v>
      </c>
      <c r="B4" s="27" t="s">
        <v>35</v>
      </c>
      <c r="C4" s="27" t="s">
        <v>34</v>
      </c>
      <c r="D4" s="27" t="s">
        <v>20</v>
      </c>
      <c r="E4" s="28" t="s">
        <v>33</v>
      </c>
      <c r="F4" s="29" t="s">
        <v>37</v>
      </c>
      <c r="G4" s="1"/>
      <c r="H4" s="1"/>
      <c r="I4" s="1"/>
    </row>
    <row r="5" spans="1:13" ht="51" customHeight="1" thickBot="1" x14ac:dyDescent="0.35">
      <c r="A5" s="30" t="s">
        <v>32</v>
      </c>
      <c r="B5" s="31">
        <v>205</v>
      </c>
      <c r="C5" s="32">
        <v>7312631.0700000003</v>
      </c>
      <c r="D5" s="33" t="s">
        <v>29</v>
      </c>
      <c r="E5" s="63"/>
      <c r="F5" s="34">
        <f>ROUND(C5*E5/1000,2)</f>
        <v>0</v>
      </c>
      <c r="G5" s="1"/>
      <c r="H5" s="1"/>
      <c r="I5" s="1"/>
    </row>
    <row r="6" spans="1:13" ht="51" customHeight="1" thickBot="1" x14ac:dyDescent="0.35">
      <c r="A6" s="30" t="s">
        <v>31</v>
      </c>
      <c r="B6" s="31">
        <v>4</v>
      </c>
      <c r="C6" s="32">
        <v>158192.5</v>
      </c>
      <c r="D6" s="33" t="s">
        <v>29</v>
      </c>
      <c r="E6" s="63"/>
      <c r="F6" s="34">
        <f>ROUND(C6*E6/1000,2)</f>
        <v>0</v>
      </c>
      <c r="G6" s="1"/>
      <c r="H6" s="1"/>
      <c r="I6" s="1"/>
    </row>
    <row r="7" spans="1:13" ht="51" customHeight="1" thickBot="1" x14ac:dyDescent="0.35">
      <c r="A7" s="35" t="s">
        <v>30</v>
      </c>
      <c r="B7" s="36">
        <v>29</v>
      </c>
      <c r="C7" s="37">
        <v>11455812</v>
      </c>
      <c r="D7" s="38" t="s">
        <v>29</v>
      </c>
      <c r="E7" s="64"/>
      <c r="F7" s="34">
        <f>ROUND(C7*E7/1000,2)</f>
        <v>0</v>
      </c>
      <c r="G7" s="1"/>
      <c r="H7" s="1"/>
      <c r="I7" s="1"/>
      <c r="L7" s="39"/>
      <c r="M7" s="39"/>
    </row>
    <row r="8" spans="1:13" ht="15.6" thickTop="1" thickBot="1" x14ac:dyDescent="0.35">
      <c r="A8" s="89"/>
      <c r="B8" s="89"/>
      <c r="C8" s="89"/>
      <c r="D8" s="89"/>
      <c r="E8" s="90"/>
      <c r="F8" s="40">
        <f>SUM(F5:F7)</f>
        <v>0</v>
      </c>
      <c r="G8" s="1"/>
      <c r="H8" s="1"/>
      <c r="I8" s="1"/>
    </row>
    <row r="9" spans="1:13" ht="15" thickTop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3" ht="15" thickBot="1" x14ac:dyDescent="0.35">
      <c r="A11" s="93" t="s">
        <v>28</v>
      </c>
      <c r="B11" s="93"/>
      <c r="C11" s="93"/>
      <c r="D11" s="93"/>
      <c r="E11" s="93"/>
      <c r="F11" s="93"/>
      <c r="G11" s="1"/>
      <c r="H11" s="1"/>
      <c r="I11" s="1"/>
    </row>
    <row r="12" spans="1:13" ht="31.2" thickBot="1" x14ac:dyDescent="0.35">
      <c r="A12" s="26" t="s">
        <v>27</v>
      </c>
      <c r="B12" s="41" t="s">
        <v>21</v>
      </c>
      <c r="C12" s="41" t="s">
        <v>20</v>
      </c>
      <c r="D12" s="41" t="s">
        <v>26</v>
      </c>
      <c r="E12" s="42" t="s">
        <v>41</v>
      </c>
      <c r="F12" s="43" t="s">
        <v>43</v>
      </c>
      <c r="G12" s="1"/>
      <c r="H12" s="1"/>
      <c r="I12" s="1"/>
    </row>
    <row r="13" spans="1:13" ht="15" thickBot="1" x14ac:dyDescent="0.35">
      <c r="A13" s="44" t="s">
        <v>25</v>
      </c>
      <c r="B13" s="45">
        <v>5000</v>
      </c>
      <c r="C13" s="45">
        <v>0</v>
      </c>
      <c r="D13" s="46">
        <v>1149</v>
      </c>
      <c r="E13" s="63"/>
      <c r="F13" s="47">
        <f>ROUND(E13*D13,)</f>
        <v>0</v>
      </c>
      <c r="G13" s="1"/>
      <c r="H13" s="1"/>
      <c r="I13" s="1"/>
    </row>
    <row r="14" spans="1:13" ht="15" thickBot="1" x14ac:dyDescent="0.35">
      <c r="A14" s="48" t="s">
        <v>24</v>
      </c>
      <c r="B14" s="49">
        <v>5000</v>
      </c>
      <c r="C14" s="49">
        <v>0</v>
      </c>
      <c r="D14" s="50">
        <v>1149</v>
      </c>
      <c r="E14" s="63"/>
      <c r="F14" s="47">
        <f>ROUND(E14*D14,)</f>
        <v>0</v>
      </c>
      <c r="G14" s="1"/>
      <c r="H14" s="1"/>
      <c r="I14" s="1"/>
    </row>
    <row r="15" spans="1:13" ht="15.6" thickTop="1" thickBot="1" x14ac:dyDescent="0.35">
      <c r="A15" s="91"/>
      <c r="B15" s="91"/>
      <c r="C15" s="91"/>
      <c r="D15" s="91"/>
      <c r="E15" s="92"/>
      <c r="F15" s="40">
        <f>F13+F14</f>
        <v>0</v>
      </c>
      <c r="G15" s="1"/>
      <c r="H15" s="1"/>
      <c r="I15" s="1"/>
    </row>
    <row r="16" spans="1:13" ht="16.2" thickTop="1" x14ac:dyDescent="0.3">
      <c r="A16" s="51"/>
      <c r="B16" s="1"/>
      <c r="C16" s="1"/>
      <c r="D16" s="1"/>
      <c r="E16" s="1"/>
      <c r="F16" s="1"/>
      <c r="G16" s="1"/>
      <c r="H16" s="1"/>
      <c r="I16" s="1"/>
    </row>
    <row r="17" spans="1:14" ht="15.6" x14ac:dyDescent="0.3">
      <c r="A17" s="51"/>
      <c r="B17" s="1"/>
      <c r="C17" s="1"/>
      <c r="D17" s="1"/>
      <c r="E17" s="1"/>
      <c r="F17" s="1"/>
      <c r="G17" s="1"/>
      <c r="H17" s="1"/>
      <c r="I17" s="1"/>
    </row>
    <row r="18" spans="1:14" ht="15" thickBot="1" x14ac:dyDescent="0.35">
      <c r="A18" s="8" t="s">
        <v>23</v>
      </c>
      <c r="B18" s="1"/>
      <c r="C18" s="1"/>
      <c r="D18" s="1"/>
      <c r="E18" s="1"/>
      <c r="F18" s="1"/>
      <c r="G18" s="1"/>
      <c r="H18" s="1"/>
      <c r="I18" s="1"/>
    </row>
    <row r="19" spans="1:14" ht="31.2" thickBot="1" x14ac:dyDescent="0.35">
      <c r="A19" s="26" t="s">
        <v>22</v>
      </c>
      <c r="B19" s="41" t="s">
        <v>21</v>
      </c>
      <c r="C19" s="41" t="s">
        <v>20</v>
      </c>
      <c r="D19" s="42" t="s">
        <v>40</v>
      </c>
      <c r="E19" s="43" t="s">
        <v>44</v>
      </c>
      <c r="F19" s="1"/>
      <c r="G19" s="1"/>
      <c r="H19" s="1"/>
      <c r="I19" s="1"/>
    </row>
    <row r="20" spans="1:14" ht="15" thickBot="1" x14ac:dyDescent="0.35">
      <c r="A20" s="52">
        <v>209</v>
      </c>
      <c r="B20" s="53">
        <v>1000</v>
      </c>
      <c r="C20" s="45">
        <v>0</v>
      </c>
      <c r="D20" s="65"/>
      <c r="E20" s="54">
        <f>ROUND(D20*A20,)</f>
        <v>0</v>
      </c>
      <c r="F20" s="1"/>
      <c r="G20" s="1"/>
      <c r="H20" s="1"/>
      <c r="I20" s="1"/>
    </row>
    <row r="21" spans="1:14" ht="15.6" thickTop="1" thickBot="1" x14ac:dyDescent="0.35">
      <c r="A21" s="91"/>
      <c r="B21" s="91"/>
      <c r="C21" s="91"/>
      <c r="D21" s="92"/>
      <c r="E21" s="55">
        <f>E20</f>
        <v>0</v>
      </c>
      <c r="F21" s="1"/>
      <c r="G21" s="1"/>
      <c r="H21" s="1"/>
      <c r="I21" s="1"/>
    </row>
    <row r="22" spans="1:14" ht="16.2" thickTop="1" x14ac:dyDescent="0.3">
      <c r="A22" s="51"/>
      <c r="B22" s="1"/>
      <c r="C22" s="1"/>
      <c r="D22" s="1"/>
      <c r="E22" s="1"/>
      <c r="F22" s="1"/>
      <c r="G22" s="1"/>
      <c r="H22" s="1"/>
      <c r="I22" s="1"/>
    </row>
    <row r="23" spans="1:14" ht="15" x14ac:dyDescent="0.3">
      <c r="A23" s="56"/>
      <c r="B23" s="1"/>
      <c r="C23" s="1"/>
      <c r="D23" s="1"/>
      <c r="E23" s="1"/>
      <c r="F23" s="1"/>
      <c r="G23" s="1"/>
      <c r="H23" s="1"/>
      <c r="I23" s="1"/>
    </row>
    <row r="24" spans="1:14" ht="15" thickBot="1" x14ac:dyDescent="0.35">
      <c r="A24" s="57"/>
      <c r="B24" s="1"/>
      <c r="C24" s="1"/>
      <c r="D24" s="1"/>
      <c r="E24" s="1"/>
      <c r="F24" s="1"/>
      <c r="G24" s="1"/>
      <c r="H24" s="1"/>
      <c r="I24" s="1"/>
    </row>
    <row r="25" spans="1:14" ht="24" customHeight="1" thickTop="1" thickBot="1" x14ac:dyDescent="0.35">
      <c r="A25" s="58"/>
      <c r="B25" s="94" t="s">
        <v>45</v>
      </c>
      <c r="C25" s="95"/>
      <c r="D25" s="95"/>
      <c r="E25" s="96"/>
      <c r="F25" s="59">
        <f>F8+F15+E21</f>
        <v>0</v>
      </c>
      <c r="G25" s="1"/>
      <c r="H25" s="1"/>
      <c r="I25" s="1"/>
    </row>
    <row r="26" spans="1:14" ht="25.95" customHeight="1" thickTop="1" thickBot="1" x14ac:dyDescent="0.35">
      <c r="A26" s="58"/>
      <c r="B26" s="94" t="s">
        <v>46</v>
      </c>
      <c r="C26" s="95"/>
      <c r="D26" s="95"/>
      <c r="E26" s="96"/>
      <c r="F26" s="59">
        <f>F25*4</f>
        <v>0</v>
      </c>
      <c r="G26" s="1"/>
      <c r="H26" s="1"/>
      <c r="I26" s="1"/>
      <c r="M26" s="60"/>
      <c r="N26" s="60"/>
    </row>
    <row r="27" spans="1:14" x14ac:dyDescent="0.3">
      <c r="A27" s="61"/>
      <c r="B27" s="1"/>
      <c r="C27" s="1"/>
      <c r="D27" s="1"/>
      <c r="E27" s="1"/>
      <c r="F27" s="1"/>
      <c r="G27" s="1"/>
      <c r="H27" s="1"/>
      <c r="I27" s="1"/>
    </row>
    <row r="28" spans="1:14" x14ac:dyDescent="0.3">
      <c r="A28" s="61"/>
      <c r="B28" s="1"/>
      <c r="C28" s="1"/>
      <c r="D28" s="1"/>
      <c r="E28" s="1"/>
      <c r="F28" s="1"/>
      <c r="G28" s="1"/>
      <c r="H28" s="1"/>
      <c r="I28" s="1"/>
    </row>
    <row r="29" spans="1:14" x14ac:dyDescent="0.3">
      <c r="A29" s="61"/>
      <c r="B29" s="1"/>
      <c r="C29" s="1"/>
      <c r="D29" s="1"/>
      <c r="E29" s="1"/>
      <c r="F29" s="1"/>
      <c r="G29" s="1"/>
      <c r="H29" s="1"/>
      <c r="I29" s="1"/>
    </row>
    <row r="30" spans="1:14" x14ac:dyDescent="0.3">
      <c r="A30" s="66" t="s">
        <v>19</v>
      </c>
      <c r="B30" s="1"/>
      <c r="C30" s="1"/>
      <c r="D30" s="1"/>
      <c r="E30" s="1"/>
      <c r="F30" s="1"/>
      <c r="G30" s="1"/>
      <c r="H30" s="1"/>
      <c r="I30" s="1"/>
    </row>
    <row r="31" spans="1:14" x14ac:dyDescent="0.3">
      <c r="A31" s="1"/>
      <c r="B31" s="1"/>
      <c r="C31" s="97"/>
      <c r="D31" s="97"/>
      <c r="E31" s="97"/>
      <c r="F31" s="97"/>
      <c r="G31" s="1"/>
      <c r="H31" s="1"/>
      <c r="I31" s="1"/>
    </row>
    <row r="32" spans="1:14" x14ac:dyDescent="0.3">
      <c r="A32" s="1"/>
      <c r="B32" s="1"/>
      <c r="C32" s="85" t="s">
        <v>18</v>
      </c>
      <c r="D32" s="85"/>
      <c r="E32" s="85"/>
      <c r="F32" s="85"/>
      <c r="G32" s="62"/>
      <c r="H32" s="62"/>
      <c r="I32" s="62"/>
    </row>
    <row r="33" spans="1:9" x14ac:dyDescent="0.3">
      <c r="A33" s="1"/>
      <c r="B33" s="1"/>
      <c r="C33" s="88" t="s">
        <v>8</v>
      </c>
      <c r="D33" s="88"/>
      <c r="E33" s="88"/>
      <c r="F33" s="88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</sheetData>
  <sheetProtection algorithmName="SHA-512" hashValue="/axik0mlgl08no0uZAg/Jf+Czy2Do64JbMrw9yZjFn7ji7qZIWmPQT4y6IdUBp3vdnwj480r1GeRP1fONhVRIg==" saltValue="Dr7K0kpjYEcnks/eRLAf7w==" spinCount="100000" sheet="1" objects="1" scenarios="1"/>
  <mergeCells count="11">
    <mergeCell ref="A3:F3"/>
    <mergeCell ref="A1:F1"/>
    <mergeCell ref="C33:F33"/>
    <mergeCell ref="A8:E8"/>
    <mergeCell ref="C32:F32"/>
    <mergeCell ref="A21:D21"/>
    <mergeCell ref="A11:F11"/>
    <mergeCell ref="A15:E15"/>
    <mergeCell ref="B25:E25"/>
    <mergeCell ref="B26:E26"/>
    <mergeCell ref="C31:F31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Pr.č.1 k A.2</vt:lpstr>
      <vt:lpstr>Pr.č.1 k B.2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Luhová Martina</dc:creator>
  <cp:lastModifiedBy>Kovácsová Mária</cp:lastModifiedBy>
  <cp:lastPrinted>2023-11-07T13:36:51Z</cp:lastPrinted>
  <dcterms:created xsi:type="dcterms:W3CDTF">2023-11-06T09:46:40Z</dcterms:created>
  <dcterms:modified xsi:type="dcterms:W3CDTF">2024-01-30T08:26:21Z</dcterms:modified>
</cp:coreProperties>
</file>