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lachta\Documents\Nadlimitné zákazky\Upratovacie a čistiace služby\Príprava VO\"/>
    </mc:Choice>
  </mc:AlternateContent>
  <bookViews>
    <workbookView xWindow="0" yWindow="0" windowWidth="28800" windowHeight="12300" activeTab="7"/>
  </bookViews>
  <sheets>
    <sheet name="Bratislavský kraj" sheetId="1" r:id="rId1"/>
    <sheet name="Trnavský kraj" sheetId="2" r:id="rId2"/>
    <sheet name="Nitriansky kraj" sheetId="3" r:id="rId3"/>
    <sheet name="Trenčiansky kraj" sheetId="4" r:id="rId4"/>
    <sheet name="Žilinský kraj" sheetId="5" r:id="rId5"/>
    <sheet name="Banskobystrický kraj" sheetId="6" r:id="rId6"/>
    <sheet name="Prešovský kraj" sheetId="7" r:id="rId7"/>
    <sheet name="Košický kraj" sheetId="8" r:id="rId8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" i="8" l="1"/>
  <c r="D14" i="8"/>
  <c r="E14" i="8"/>
  <c r="F14" i="8"/>
  <c r="I14" i="8"/>
  <c r="I13" i="8"/>
  <c r="I11" i="8"/>
  <c r="I8" i="8"/>
  <c r="I7" i="8"/>
  <c r="I12" i="8"/>
  <c r="I10" i="8"/>
  <c r="I9" i="8"/>
  <c r="I6" i="8"/>
  <c r="C17" i="1" l="1"/>
  <c r="D17" i="1"/>
  <c r="E17" i="1"/>
  <c r="F17" i="1"/>
  <c r="C14" i="3"/>
  <c r="D14" i="3"/>
  <c r="E14" i="3"/>
  <c r="C13" i="4"/>
  <c r="D13" i="4"/>
  <c r="E13" i="4"/>
  <c r="F13" i="4"/>
  <c r="C17" i="5"/>
  <c r="D17" i="5"/>
  <c r="E17" i="5"/>
  <c r="F17" i="5"/>
  <c r="G17" i="5"/>
  <c r="C20" i="7"/>
  <c r="D20" i="7"/>
  <c r="E20" i="7"/>
  <c r="G20" i="7"/>
  <c r="F20" i="7"/>
  <c r="I20" i="7"/>
  <c r="I18" i="7"/>
  <c r="I16" i="7"/>
  <c r="I14" i="7"/>
  <c r="I13" i="7"/>
  <c r="I12" i="7"/>
  <c r="I10" i="7"/>
  <c r="I9" i="7"/>
  <c r="I8" i="7"/>
  <c r="I7" i="7"/>
  <c r="I6" i="7"/>
  <c r="F15" i="6" l="1"/>
  <c r="E15" i="6"/>
  <c r="D15" i="6"/>
  <c r="C15" i="6"/>
  <c r="I14" i="6"/>
  <c r="I12" i="6"/>
  <c r="I11" i="6"/>
  <c r="I10" i="6"/>
  <c r="I9" i="6"/>
  <c r="I8" i="6"/>
  <c r="I7" i="6"/>
  <c r="I6" i="6"/>
  <c r="I15" i="6" s="1"/>
  <c r="I17" i="5" l="1"/>
  <c r="I16" i="5"/>
  <c r="I15" i="5"/>
  <c r="I13" i="5"/>
  <c r="I12" i="5"/>
  <c r="I11" i="5"/>
  <c r="I10" i="5"/>
  <c r="I9" i="5"/>
  <c r="I8" i="5"/>
  <c r="I7" i="5"/>
  <c r="I6" i="5"/>
  <c r="G13" i="4" l="1"/>
  <c r="I12" i="4"/>
  <c r="I11" i="4"/>
  <c r="I10" i="4"/>
  <c r="I9" i="4"/>
  <c r="I8" i="4"/>
  <c r="I7" i="4"/>
  <c r="I6" i="4"/>
  <c r="I13" i="4" s="1"/>
  <c r="I14" i="3" l="1"/>
  <c r="I6" i="3"/>
  <c r="G14" i="3"/>
  <c r="F14" i="3"/>
  <c r="I13" i="3"/>
  <c r="I12" i="3"/>
  <c r="I11" i="3"/>
  <c r="I10" i="3"/>
  <c r="I9" i="3"/>
  <c r="I8" i="3"/>
  <c r="I7" i="3"/>
  <c r="I13" i="2" l="1"/>
  <c r="I6" i="2"/>
  <c r="E13" i="2"/>
  <c r="D13" i="2"/>
  <c r="C13" i="2"/>
  <c r="I12" i="2"/>
  <c r="I11" i="2"/>
  <c r="I10" i="2"/>
  <c r="I9" i="2"/>
  <c r="I8" i="2"/>
  <c r="I7" i="2"/>
  <c r="I17" i="1" l="1"/>
  <c r="I9" i="1"/>
  <c r="I6" i="1"/>
  <c r="I15" i="1"/>
  <c r="I14" i="1"/>
  <c r="I13" i="1"/>
  <c r="I12" i="1"/>
  <c r="I10" i="1"/>
  <c r="I7" i="1"/>
</calcChain>
</file>

<file path=xl/sharedStrings.xml><?xml version="1.0" encoding="utf-8"?>
<sst xmlns="http://schemas.openxmlformats.org/spreadsheetml/2006/main" count="232" uniqueCount="107">
  <si>
    <t>Príloha č. 5</t>
  </si>
  <si>
    <t>Exteriérové plochy</t>
  </si>
  <si>
    <t>OBJEKTY VšZP</t>
  </si>
  <si>
    <t>Spevnené plochy a parkovanie</t>
  </si>
  <si>
    <t>Spevnené plochy pre peších</t>
  </si>
  <si>
    <t>Terasy a pochôdzne strechy</t>
  </si>
  <si>
    <t>Trávnatá plocha kosená</t>
  </si>
  <si>
    <t>Nízka zeleň</t>
  </si>
  <si>
    <t>Vysoká zeleň listnaté/ ihličnaté</t>
  </si>
  <si>
    <t>Exteriérové plochy spolu</t>
  </si>
  <si>
    <t>m2</t>
  </si>
  <si>
    <t>ks</t>
  </si>
  <si>
    <t>KP Ondavská 3 BA</t>
  </si>
  <si>
    <t>5/1</t>
  </si>
  <si>
    <t>KP Ružová dolina 10 BA</t>
  </si>
  <si>
    <t>RS Viedenská cesta 3, Bratislava</t>
  </si>
  <si>
    <t>EX Moyzesova 2, Pezinok</t>
  </si>
  <si>
    <t>EX Bernolákova 1/A,  Malacky</t>
  </si>
  <si>
    <t>EX   Brezova 2, Senec</t>
  </si>
  <si>
    <t>EX. Kutlíkova 17 BA</t>
  </si>
  <si>
    <t xml:space="preserve">EX Lamačská cesta 1/C Tesco Lamač </t>
  </si>
  <si>
    <t>BRATISLAVSKÝ KRAJ</t>
  </si>
  <si>
    <t>18/1</t>
  </si>
  <si>
    <t>KP Halenárska 22 Trnava</t>
  </si>
  <si>
    <t>EX SNP č.10, Hlohovec</t>
  </si>
  <si>
    <t>EX Krajinská cesta 2929/9, Piešťany</t>
  </si>
  <si>
    <t>Hlavná 32 Dunajská Streda</t>
  </si>
  <si>
    <t>kpt. Nálepku 727/13, Galanta</t>
  </si>
  <si>
    <t>Štefánikova 698/7 Senica</t>
  </si>
  <si>
    <t>EX Mazúrova 2, Skalica</t>
  </si>
  <si>
    <t>TRNAVSKÝ KRAJ</t>
  </si>
  <si>
    <t>KP Mostná 58 Nitra</t>
  </si>
  <si>
    <t>EX Bernolákova37, Zlaté Moravce</t>
  </si>
  <si>
    <t>Malá Jarková 18 Komárno</t>
  </si>
  <si>
    <t>EX Brnenské nám. 4, Kolárovo</t>
  </si>
  <si>
    <t>Sládkovičova 3 Levice</t>
  </si>
  <si>
    <t>Kapisztóryho 5 Nové Zámky</t>
  </si>
  <si>
    <t>EX Hlavná 39, Šaľa</t>
  </si>
  <si>
    <t>Pribinova 2712 Topoľčany</t>
  </si>
  <si>
    <t>NITRIANSKY KRAJ</t>
  </si>
  <si>
    <t>KP Partizánska 2315 Trenčín</t>
  </si>
  <si>
    <t>Štefánikova 46 Trenčín</t>
  </si>
  <si>
    <t>EX Hviezdoslavova23/3 Bánovce/ Bebravou</t>
  </si>
  <si>
    <t>EX Partizánska 17, Myjava</t>
  </si>
  <si>
    <t>EX Čsl armády 4, Nové Mesto/ Váhom</t>
  </si>
  <si>
    <t>M.R.Štefánika165 Považská Bystrica</t>
  </si>
  <si>
    <t>Včelárska 1 Prievidza</t>
  </si>
  <si>
    <t>9/1</t>
  </si>
  <si>
    <t>TRENČIANSKY KRAJ</t>
  </si>
  <si>
    <t>KP P.O.Hviezdoslava 26 Žilina</t>
  </si>
  <si>
    <t>KP ul. 1.mája 34  Žilina</t>
  </si>
  <si>
    <t>Palárikova 21 Čadca</t>
  </si>
  <si>
    <t>EX Belanského 1345, Kysucké Nové Mesto</t>
  </si>
  <si>
    <t>J. Ťatliaka 2052/4 Dolný Kubín</t>
  </si>
  <si>
    <t>0/1</t>
  </si>
  <si>
    <t>EX Hviezdoslavovo nám.213, Námestovo</t>
  </si>
  <si>
    <t>EX Trojičné nám.191, Tvrdošín</t>
  </si>
  <si>
    <t>P. Mudroňa 33 Martin</t>
  </si>
  <si>
    <t>EX Turčianske Teplice, Horné Rakovce č. 43</t>
  </si>
  <si>
    <t>Štúrova 34 Liptovský Mikuláš</t>
  </si>
  <si>
    <t>Štiavnická 3  Ružomberok</t>
  </si>
  <si>
    <t>8/1</t>
  </si>
  <si>
    <t>ŽILINSKÝ KRAJ</t>
  </si>
  <si>
    <t>KP Skuteckého 20 B. Bystrica</t>
  </si>
  <si>
    <t>KP Horná 26 B. Bystrica</t>
  </si>
  <si>
    <t>Nám. Artézkych prameňov 16 Lučenec</t>
  </si>
  <si>
    <t>EX Nemocničná 1, Veľký Krtíš</t>
  </si>
  <si>
    <t>Francisciho 11 Rimavská Sobota</t>
  </si>
  <si>
    <t>Medveckého 4 Zvolen</t>
  </si>
  <si>
    <t>EX Záhradná 5, Detva</t>
  </si>
  <si>
    <t>EX Svätotrojičné nám.4/4 , Krupina</t>
  </si>
  <si>
    <t>EX Bystricá 53, Žarnovica</t>
  </si>
  <si>
    <t>BANSKOBYSTRICKÝ KRAJ</t>
  </si>
  <si>
    <t>2/2</t>
  </si>
  <si>
    <t>KP Kúpeľná 5 Prešov</t>
  </si>
  <si>
    <t>Strojnícka 9 Prešov</t>
  </si>
  <si>
    <t>Tačevská 43 Bardejov</t>
  </si>
  <si>
    <t>Mierová 13 Humenné</t>
  </si>
  <si>
    <t>6/1</t>
  </si>
  <si>
    <t>EX  Partizánska 1057 Snina</t>
  </si>
  <si>
    <t>EX Mierová 326/4, Medzilaborce</t>
  </si>
  <si>
    <t>Tolstého 3631/1 Poprad</t>
  </si>
  <si>
    <t>EX MUDr.Alexandra 5, Kežmarok</t>
  </si>
  <si>
    <t>EX Nám. Majistra Pavla 47, Levoča</t>
  </si>
  <si>
    <t>EX Murgašova 1, Sabinov</t>
  </si>
  <si>
    <t>Sov. Hrdinov 639/115 Svidník</t>
  </si>
  <si>
    <t>EX Hviezdoslavova 3, Giraltovce</t>
  </si>
  <si>
    <t>Hronského 1166 Vranov nad Topľou</t>
  </si>
  <si>
    <t>EX Hlavná 38, Stropkov</t>
  </si>
  <si>
    <t>PREŠOVSKÝ KRAJ</t>
  </si>
  <si>
    <t>11/1</t>
  </si>
  <si>
    <t>18/2</t>
  </si>
  <si>
    <t>KP Senný trh 1 Košice</t>
  </si>
  <si>
    <t>25/17</t>
  </si>
  <si>
    <t>KP Štúrova 21, Košice</t>
  </si>
  <si>
    <t>Nám. Slobody 17 Michalovce</t>
  </si>
  <si>
    <t>EX ul.1. Mája, Sobrance</t>
  </si>
  <si>
    <t>Janka Kráľa 3 Rožňava</t>
  </si>
  <si>
    <t>Štefánikovo nám 1 Spišská N Ves</t>
  </si>
  <si>
    <t>EX Hlavná 2, Gelnica</t>
  </si>
  <si>
    <t>Komenského 1960/4 Trebišov</t>
  </si>
  <si>
    <t>7/1</t>
  </si>
  <si>
    <t>KOŠICKÝ KRAJ</t>
  </si>
  <si>
    <t>40/18</t>
  </si>
  <si>
    <t>Panónska cesta 2 BA</t>
  </si>
  <si>
    <t>Mamateyova 17 BA</t>
  </si>
  <si>
    <t>Ferienčíkova 20 BA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</si>
</sst>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 wrapText="1"/>
    </xf>
    <xf numFmtId="0" fontId="1" fillId="2" borderId="2" xfId="0" applyFont="1" applyFill="1" applyBorder="1" applyAlignment="1">
      <alignment horizontal="center" wrapText="1"/>
    </xf>
    <xf numFmtId="0" fontId="2" fillId="0" borderId="3" xfId="0" applyFont="1" applyBorder="1" applyAlignment="1">
      <alignment horizontal="left"/>
    </xf>
    <xf numFmtId="0" fontId="2" fillId="0" borderId="4" xfId="0" applyFont="1" applyFill="1" applyBorder="1" applyAlignment="1">
      <alignment horizontal="center" wrapText="1"/>
    </xf>
    <xf numFmtId="0" fontId="2" fillId="0" borderId="5" xfId="0" applyFont="1" applyFill="1" applyBorder="1" applyAlignment="1">
      <alignment horizontal="center" wrapText="1"/>
    </xf>
    <xf numFmtId="0" fontId="2" fillId="0" borderId="6" xfId="0" applyFont="1" applyBorder="1" applyAlignment="1">
      <alignment horizontal="left"/>
    </xf>
    <xf numFmtId="0" fontId="2" fillId="0" borderId="7" xfId="0" applyFont="1" applyBorder="1" applyAlignment="1">
      <alignment horizontal="center"/>
    </xf>
    <xf numFmtId="3" fontId="2" fillId="0" borderId="8" xfId="0" applyNumberFormat="1" applyFont="1" applyBorder="1" applyAlignment="1">
      <alignment horizontal="center"/>
    </xf>
    <xf numFmtId="0" fontId="3" fillId="0" borderId="6" xfId="0" applyFont="1" applyFill="1" applyBorder="1" applyAlignment="1">
      <alignment horizontal="left"/>
    </xf>
    <xf numFmtId="0" fontId="2" fillId="0" borderId="7" xfId="0" applyFont="1" applyFill="1" applyBorder="1" applyAlignment="1">
      <alignment horizontal="center"/>
    </xf>
    <xf numFmtId="49" fontId="2" fillId="0" borderId="7" xfId="0" applyNumberFormat="1" applyFont="1" applyFill="1" applyBorder="1" applyAlignment="1">
      <alignment horizontal="center"/>
    </xf>
    <xf numFmtId="3" fontId="2" fillId="0" borderId="8" xfId="0" applyNumberFormat="1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49" fontId="2" fillId="0" borderId="7" xfId="0" applyNumberFormat="1" applyFont="1" applyBorder="1" applyAlignment="1">
      <alignment horizontal="center"/>
    </xf>
    <xf numFmtId="0" fontId="2" fillId="3" borderId="7" xfId="0" applyFont="1" applyFill="1" applyBorder="1" applyAlignment="1">
      <alignment horizontal="center" vertical="top" wrapText="1"/>
    </xf>
    <xf numFmtId="0" fontId="2" fillId="3" borderId="7" xfId="0" applyFont="1" applyFill="1" applyBorder="1" applyAlignment="1">
      <alignment horizontal="center" vertical="top"/>
    </xf>
    <xf numFmtId="0" fontId="2" fillId="0" borderId="6" xfId="0" applyFont="1" applyFill="1" applyBorder="1" applyAlignment="1">
      <alignment horizontal="left"/>
    </xf>
    <xf numFmtId="0" fontId="3" fillId="0" borderId="9" xfId="0" applyFont="1" applyBorder="1" applyAlignment="1">
      <alignment horizontal="left"/>
    </xf>
    <xf numFmtId="0" fontId="2" fillId="3" borderId="10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3" fontId="2" fillId="0" borderId="11" xfId="0" applyNumberFormat="1" applyFont="1" applyBorder="1" applyAlignment="1">
      <alignment horizontal="center"/>
    </xf>
    <xf numFmtId="0" fontId="1" fillId="4" borderId="12" xfId="0" applyFont="1" applyFill="1" applyBorder="1" applyAlignment="1">
      <alignment horizontal="left"/>
    </xf>
    <xf numFmtId="0" fontId="1" fillId="4" borderId="13" xfId="0" applyFont="1" applyFill="1" applyBorder="1" applyAlignment="1">
      <alignment horizontal="center"/>
    </xf>
    <xf numFmtId="49" fontId="1" fillId="4" borderId="13" xfId="0" applyNumberFormat="1" applyFont="1" applyFill="1" applyBorder="1" applyAlignment="1">
      <alignment horizontal="center"/>
    </xf>
    <xf numFmtId="3" fontId="1" fillId="4" borderId="13" xfId="0" applyNumberFormat="1" applyFont="1" applyFill="1" applyBorder="1" applyAlignment="1">
      <alignment horizontal="center"/>
    </xf>
    <xf numFmtId="0" fontId="2" fillId="0" borderId="4" xfId="0" applyFont="1" applyBorder="1" applyAlignment="1">
      <alignment horizontal="center" wrapText="1"/>
    </xf>
    <xf numFmtId="0" fontId="2" fillId="0" borderId="4" xfId="0" applyFont="1" applyBorder="1" applyAlignment="1">
      <alignment horizontal="center"/>
    </xf>
    <xf numFmtId="3" fontId="2" fillId="0" borderId="5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 wrapText="1"/>
    </xf>
    <xf numFmtId="0" fontId="2" fillId="0" borderId="7" xfId="0" applyFont="1" applyFill="1" applyBorder="1" applyAlignment="1">
      <alignment horizontal="center" wrapText="1"/>
    </xf>
    <xf numFmtId="0" fontId="2" fillId="0" borderId="9" xfId="0" applyFont="1" applyFill="1" applyBorder="1" applyAlignment="1">
      <alignment horizontal="left"/>
    </xf>
    <xf numFmtId="0" fontId="2" fillId="0" borderId="10" xfId="0" applyFont="1" applyBorder="1" applyAlignment="1">
      <alignment horizontal="center" wrapText="1"/>
    </xf>
    <xf numFmtId="0" fontId="2" fillId="0" borderId="10" xfId="0" applyFont="1" applyFill="1" applyBorder="1" applyAlignment="1">
      <alignment horizontal="center" wrapText="1"/>
    </xf>
    <xf numFmtId="0" fontId="1" fillId="4" borderId="13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2" fillId="0" borderId="3" xfId="0" applyFont="1" applyFill="1" applyBorder="1" applyAlignment="1">
      <alignment horizontal="left"/>
    </xf>
    <xf numFmtId="0" fontId="2" fillId="3" borderId="4" xfId="0" applyFont="1" applyFill="1" applyBorder="1" applyAlignment="1">
      <alignment horizontal="center" vertical="top" wrapText="1"/>
    </xf>
    <xf numFmtId="0" fontId="2" fillId="3" borderId="7" xfId="0" applyFont="1" applyFill="1" applyBorder="1" applyAlignment="1">
      <alignment horizontal="justify"/>
    </xf>
    <xf numFmtId="0" fontId="2" fillId="0" borderId="7" xfId="0" applyFont="1" applyBorder="1" applyAlignment="1">
      <alignment horizontal="justify"/>
    </xf>
    <xf numFmtId="0" fontId="1" fillId="2" borderId="12" xfId="0" applyFont="1" applyFill="1" applyBorder="1" applyAlignment="1">
      <alignment horizontal="left"/>
    </xf>
    <xf numFmtId="0" fontId="1" fillId="2" borderId="13" xfId="0" applyFont="1" applyFill="1" applyBorder="1" applyAlignment="1">
      <alignment horizontal="left" wrapText="1"/>
    </xf>
    <xf numFmtId="0" fontId="1" fillId="2" borderId="14" xfId="0" applyFont="1" applyFill="1" applyBorder="1" applyAlignment="1">
      <alignment horizontal="left"/>
    </xf>
    <xf numFmtId="0" fontId="2" fillId="2" borderId="12" xfId="0" applyFont="1" applyFill="1" applyBorder="1" applyAlignment="1">
      <alignment horizontal="center" wrapText="1"/>
    </xf>
    <xf numFmtId="0" fontId="2" fillId="2" borderId="13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2" fillId="2" borderId="14" xfId="0" applyFont="1" applyFill="1" applyBorder="1" applyAlignment="1">
      <alignment horizontal="center" wrapText="1"/>
    </xf>
    <xf numFmtId="0" fontId="2" fillId="0" borderId="4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3" fontId="2" fillId="0" borderId="5" xfId="0" applyNumberFormat="1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49" fontId="2" fillId="0" borderId="10" xfId="0" applyNumberFormat="1" applyFont="1" applyFill="1" applyBorder="1" applyAlignment="1">
      <alignment horizontal="center"/>
    </xf>
    <xf numFmtId="3" fontId="2" fillId="0" borderId="11" xfId="0" applyNumberFormat="1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49" fontId="1" fillId="2" borderId="13" xfId="0" applyNumberFormat="1" applyFont="1" applyFill="1" applyBorder="1" applyAlignment="1">
      <alignment horizontal="center"/>
    </xf>
    <xf numFmtId="3" fontId="1" fillId="2" borderId="13" xfId="0" applyNumberFormat="1" applyFont="1" applyFill="1" applyBorder="1" applyAlignment="1">
      <alignment horizontal="center"/>
    </xf>
    <xf numFmtId="0" fontId="2" fillId="0" borderId="4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/>
    </xf>
    <xf numFmtId="0" fontId="2" fillId="0" borderId="7" xfId="0" applyFont="1" applyBorder="1" applyAlignment="1">
      <alignment horizontal="center" vertical="top" wrapText="1"/>
    </xf>
    <xf numFmtId="49" fontId="2" fillId="0" borderId="10" xfId="0" applyNumberFormat="1" applyFont="1" applyBorder="1" applyAlignment="1">
      <alignment horizontal="center"/>
    </xf>
    <xf numFmtId="0" fontId="2" fillId="0" borderId="7" xfId="0" applyFont="1" applyFill="1" applyBorder="1" applyAlignment="1">
      <alignment horizontal="left"/>
    </xf>
    <xf numFmtId="3" fontId="2" fillId="0" borderId="7" xfId="0" applyNumberFormat="1" applyFont="1" applyFill="1" applyBorder="1" applyAlignment="1">
      <alignment horizontal="center"/>
    </xf>
    <xf numFmtId="17" fontId="2" fillId="0" borderId="7" xfId="0" applyNumberFormat="1" applyFont="1" applyFill="1" applyBorder="1" applyAlignment="1">
      <alignment horizontal="center"/>
    </xf>
    <xf numFmtId="0" fontId="2" fillId="0" borderId="16" xfId="0" applyFont="1" applyFill="1" applyBorder="1" applyAlignment="1">
      <alignment horizontal="left"/>
    </xf>
    <xf numFmtId="0" fontId="2" fillId="0" borderId="16" xfId="0" applyFont="1" applyFill="1" applyBorder="1" applyAlignment="1">
      <alignment horizontal="center" wrapText="1"/>
    </xf>
    <xf numFmtId="0" fontId="2" fillId="0" borderId="16" xfId="0" applyFont="1" applyFill="1" applyBorder="1" applyAlignment="1">
      <alignment horizontal="center"/>
    </xf>
    <xf numFmtId="17" fontId="2" fillId="0" borderId="16" xfId="0" applyNumberFormat="1" applyFont="1" applyFill="1" applyBorder="1" applyAlignment="1">
      <alignment horizontal="center"/>
    </xf>
    <xf numFmtId="3" fontId="2" fillId="0" borderId="16" xfId="0" applyNumberFormat="1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 wrapText="1"/>
    </xf>
    <xf numFmtId="0" fontId="1" fillId="2" borderId="17" xfId="0" applyFont="1" applyFill="1" applyBorder="1" applyAlignment="1">
      <alignment horizontal="center"/>
    </xf>
    <xf numFmtId="49" fontId="1" fillId="2" borderId="17" xfId="0" applyNumberFormat="1" applyFont="1" applyFill="1" applyBorder="1" applyAlignment="1">
      <alignment horizontal="center"/>
    </xf>
    <xf numFmtId="3" fontId="1" fillId="2" borderId="17" xfId="0" applyNumberFormat="1" applyFont="1" applyFill="1" applyBorder="1" applyAlignment="1">
      <alignment horizontal="center"/>
    </xf>
    <xf numFmtId="0" fontId="2" fillId="0" borderId="18" xfId="0" applyFont="1" applyFill="1" applyBorder="1" applyAlignment="1">
      <alignment horizontal="left"/>
    </xf>
    <xf numFmtId="0" fontId="2" fillId="0" borderId="18" xfId="0" applyFont="1" applyFill="1" applyBorder="1" applyAlignment="1">
      <alignment horizontal="center" wrapText="1"/>
    </xf>
    <xf numFmtId="0" fontId="2" fillId="0" borderId="18" xfId="0" applyFont="1" applyFill="1" applyBorder="1" applyAlignment="1">
      <alignment horizontal="center"/>
    </xf>
    <xf numFmtId="3" fontId="2" fillId="0" borderId="18" xfId="0" applyNumberFormat="1" applyFont="1" applyFill="1" applyBorder="1" applyAlignment="1">
      <alignment horizontal="center"/>
    </xf>
    <xf numFmtId="0" fontId="1" fillId="2" borderId="19" xfId="0" applyFont="1" applyFill="1" applyBorder="1" applyAlignment="1">
      <alignment horizontal="left"/>
    </xf>
    <xf numFmtId="0" fontId="2" fillId="2" borderId="17" xfId="0" applyFont="1" applyFill="1" applyBorder="1" applyAlignment="1">
      <alignment horizontal="center" wrapText="1"/>
    </xf>
    <xf numFmtId="0" fontId="2" fillId="2" borderId="20" xfId="0" applyFont="1" applyFill="1" applyBorder="1" applyAlignment="1">
      <alignment horizontal="center" wrapText="1"/>
    </xf>
    <xf numFmtId="0" fontId="2" fillId="2" borderId="19" xfId="0" applyFont="1" applyFill="1" applyBorder="1" applyAlignment="1">
      <alignment horizontal="center" wrapText="1"/>
    </xf>
    <xf numFmtId="0" fontId="2" fillId="0" borderId="4" xfId="0" applyFont="1" applyBorder="1" applyAlignment="1">
      <alignment horizontal="center" vertical="top"/>
    </xf>
    <xf numFmtId="0" fontId="2" fillId="0" borderId="7" xfId="0" applyFont="1" applyFill="1" applyBorder="1" applyAlignment="1">
      <alignment horizontal="center" vertical="top" wrapText="1"/>
    </xf>
    <xf numFmtId="16" fontId="2" fillId="0" borderId="7" xfId="0" applyNumberFormat="1" applyFont="1" applyBorder="1" applyAlignment="1">
      <alignment horizontal="center"/>
    </xf>
    <xf numFmtId="0" fontId="2" fillId="0" borderId="10" xfId="0" applyFont="1" applyFill="1" applyBorder="1" applyAlignment="1">
      <alignment horizontal="center" vertical="top" wrapText="1"/>
    </xf>
    <xf numFmtId="0" fontId="1" fillId="4" borderId="13" xfId="0" applyFont="1" applyFill="1" applyBorder="1" applyAlignment="1">
      <alignment horizontal="center" vertical="top" wrapText="1"/>
    </xf>
    <xf numFmtId="0" fontId="2" fillId="0" borderId="10" xfId="0" applyFont="1" applyBorder="1" applyAlignment="1">
      <alignment horizontal="center" vertical="top"/>
    </xf>
    <xf numFmtId="0" fontId="1" fillId="2" borderId="13" xfId="0" applyFont="1" applyFill="1" applyBorder="1" applyAlignment="1">
      <alignment horizontal="center" vertical="top"/>
    </xf>
    <xf numFmtId="3" fontId="2" fillId="0" borderId="15" xfId="0" applyNumberFormat="1" applyFont="1" applyFill="1" applyBorder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I17"/>
  <sheetViews>
    <sheetView workbookViewId="0">
      <selection activeCell="B8" sqref="B8"/>
    </sheetView>
  </sheetViews>
  <sheetFormatPr defaultRowHeight="15" x14ac:dyDescent="0.25"/>
  <cols>
    <col min="2" max="2" width="32.85546875" customWidth="1"/>
    <col min="3" max="3" width="18" customWidth="1"/>
    <col min="4" max="4" width="14" customWidth="1"/>
    <col min="5" max="5" width="11.7109375" customWidth="1"/>
    <col min="6" max="6" width="10" customWidth="1"/>
    <col min="7" max="8" width="9.140625" customWidth="1"/>
    <col min="9" max="9" width="24" customWidth="1"/>
  </cols>
  <sheetData>
    <row r="2" spans="2:9" x14ac:dyDescent="0.25">
      <c r="B2" s="1" t="s">
        <v>0</v>
      </c>
      <c r="C2" s="2"/>
      <c r="D2" s="2"/>
      <c r="E2" s="2"/>
      <c r="F2" s="2"/>
      <c r="G2" s="3"/>
      <c r="H2" s="2"/>
      <c r="I2" s="3"/>
    </row>
    <row r="3" spans="2:9" ht="15.75" thickBot="1" x14ac:dyDescent="0.3">
      <c r="B3" s="4" t="s">
        <v>1</v>
      </c>
      <c r="C3" s="5"/>
      <c r="D3" s="5"/>
      <c r="E3" s="5"/>
      <c r="F3" s="5"/>
      <c r="G3" s="6"/>
      <c r="H3" s="5"/>
      <c r="I3" s="6"/>
    </row>
    <row r="4" spans="2:9" ht="52.5" thickBot="1" x14ac:dyDescent="0.3">
      <c r="B4" s="7" t="s">
        <v>2</v>
      </c>
      <c r="C4" s="8" t="s">
        <v>3</v>
      </c>
      <c r="D4" s="8" t="s">
        <v>4</v>
      </c>
      <c r="E4" s="8" t="s">
        <v>5</v>
      </c>
      <c r="F4" s="8" t="s">
        <v>6</v>
      </c>
      <c r="G4" s="8" t="s">
        <v>7</v>
      </c>
      <c r="H4" s="8" t="s">
        <v>8</v>
      </c>
      <c r="I4" s="8" t="s">
        <v>9</v>
      </c>
    </row>
    <row r="5" spans="2:9" ht="15.75" thickBot="1" x14ac:dyDescent="0.3">
      <c r="B5" s="7"/>
      <c r="C5" s="9" t="s">
        <v>10</v>
      </c>
      <c r="D5" s="9" t="s">
        <v>10</v>
      </c>
      <c r="E5" s="9" t="s">
        <v>10</v>
      </c>
      <c r="F5" s="9" t="s">
        <v>10</v>
      </c>
      <c r="G5" s="9" t="s">
        <v>11</v>
      </c>
      <c r="H5" s="9" t="s">
        <v>11</v>
      </c>
      <c r="I5" s="9" t="s">
        <v>10</v>
      </c>
    </row>
    <row r="6" spans="2:9" x14ac:dyDescent="0.25">
      <c r="B6" s="10" t="s">
        <v>104</v>
      </c>
      <c r="C6" s="11">
        <v>2560</v>
      </c>
      <c r="D6" s="11">
        <v>506</v>
      </c>
      <c r="E6" s="11"/>
      <c r="F6" s="11">
        <v>565</v>
      </c>
      <c r="G6" s="11"/>
      <c r="H6" s="11">
        <v>4</v>
      </c>
      <c r="I6" s="12">
        <f>F6+D6+C6</f>
        <v>3631</v>
      </c>
    </row>
    <row r="7" spans="2:9" x14ac:dyDescent="0.25">
      <c r="B7" s="13" t="s">
        <v>105</v>
      </c>
      <c r="C7" s="14">
        <v>162</v>
      </c>
      <c r="D7" s="14">
        <v>226</v>
      </c>
      <c r="E7" s="14">
        <v>633</v>
      </c>
      <c r="F7" s="14">
        <v>527</v>
      </c>
      <c r="G7" s="14"/>
      <c r="H7" s="14">
        <v>9</v>
      </c>
      <c r="I7" s="15">
        <f>SUM(C7,D7,E7,F7,)</f>
        <v>1548</v>
      </c>
    </row>
    <row r="8" spans="2:9" x14ac:dyDescent="0.25">
      <c r="B8" s="16" t="s">
        <v>106</v>
      </c>
      <c r="C8" s="17"/>
      <c r="D8" s="17">
        <v>128</v>
      </c>
      <c r="E8" s="17"/>
      <c r="F8" s="17"/>
      <c r="G8" s="17"/>
      <c r="H8" s="18"/>
      <c r="I8" s="19">
        <v>128</v>
      </c>
    </row>
    <row r="9" spans="2:9" x14ac:dyDescent="0.25">
      <c r="B9" s="13" t="s">
        <v>12</v>
      </c>
      <c r="C9" s="20">
        <v>682</v>
      </c>
      <c r="D9" s="20">
        <v>57</v>
      </c>
      <c r="E9" s="20">
        <v>141</v>
      </c>
      <c r="F9" s="14">
        <v>50</v>
      </c>
      <c r="G9" s="14"/>
      <c r="H9" s="21" t="s">
        <v>13</v>
      </c>
      <c r="I9" s="15">
        <f>SUM(C9,D9,E9,F9,)</f>
        <v>930</v>
      </c>
    </row>
    <row r="10" spans="2:9" x14ac:dyDescent="0.25">
      <c r="B10" s="13" t="s">
        <v>14</v>
      </c>
      <c r="C10" s="22"/>
      <c r="D10" s="22"/>
      <c r="E10" s="23"/>
      <c r="F10" s="14"/>
      <c r="G10" s="14"/>
      <c r="H10" s="14"/>
      <c r="I10" s="15">
        <f t="shared" ref="I10:I15" si="0">SUM(C10,D10,E10,F10,)</f>
        <v>0</v>
      </c>
    </row>
    <row r="11" spans="2:9" x14ac:dyDescent="0.25">
      <c r="B11" s="13" t="s">
        <v>15</v>
      </c>
      <c r="C11" s="22"/>
      <c r="D11" s="22"/>
      <c r="E11" s="23"/>
      <c r="F11" s="14"/>
      <c r="G11" s="14"/>
      <c r="H11" s="14"/>
      <c r="I11" s="15">
        <v>0</v>
      </c>
    </row>
    <row r="12" spans="2:9" x14ac:dyDescent="0.25">
      <c r="B12" s="24" t="s">
        <v>16</v>
      </c>
      <c r="C12" s="22"/>
      <c r="D12" s="22"/>
      <c r="E12" s="23"/>
      <c r="F12" s="14"/>
      <c r="G12" s="14"/>
      <c r="H12" s="14"/>
      <c r="I12" s="15">
        <f t="shared" si="0"/>
        <v>0</v>
      </c>
    </row>
    <row r="13" spans="2:9" x14ac:dyDescent="0.25">
      <c r="B13" s="24" t="s">
        <v>17</v>
      </c>
      <c r="C13" s="22"/>
      <c r="D13" s="22"/>
      <c r="E13" s="23"/>
      <c r="F13" s="14"/>
      <c r="G13" s="14"/>
      <c r="H13" s="14"/>
      <c r="I13" s="15">
        <f t="shared" si="0"/>
        <v>0</v>
      </c>
    </row>
    <row r="14" spans="2:9" x14ac:dyDescent="0.25">
      <c r="B14" s="24" t="s">
        <v>18</v>
      </c>
      <c r="C14" s="22"/>
      <c r="D14" s="22"/>
      <c r="E14" s="23"/>
      <c r="F14" s="14"/>
      <c r="G14" s="14"/>
      <c r="H14" s="14"/>
      <c r="I14" s="15">
        <f t="shared" si="0"/>
        <v>0</v>
      </c>
    </row>
    <row r="15" spans="2:9" x14ac:dyDescent="0.25">
      <c r="B15" s="13" t="s">
        <v>19</v>
      </c>
      <c r="C15" s="22"/>
      <c r="D15" s="22"/>
      <c r="E15" s="22"/>
      <c r="F15" s="14"/>
      <c r="G15" s="14"/>
      <c r="H15" s="14"/>
      <c r="I15" s="15">
        <f t="shared" si="0"/>
        <v>0</v>
      </c>
    </row>
    <row r="16" spans="2:9" ht="15.75" thickBot="1" x14ac:dyDescent="0.3">
      <c r="B16" s="25" t="s">
        <v>20</v>
      </c>
      <c r="C16" s="26"/>
      <c r="D16" s="26"/>
      <c r="E16" s="26"/>
      <c r="F16" s="27"/>
      <c r="G16" s="27"/>
      <c r="H16" s="27"/>
      <c r="I16" s="28">
        <v>0</v>
      </c>
    </row>
    <row r="17" spans="2:9" ht="15.75" thickBot="1" x14ac:dyDescent="0.3">
      <c r="B17" s="29" t="s">
        <v>21</v>
      </c>
      <c r="C17" s="30">
        <f>SUM(C6:C16)</f>
        <v>3404</v>
      </c>
      <c r="D17" s="30">
        <f>SUM(D6:D16)</f>
        <v>917</v>
      </c>
      <c r="E17" s="30">
        <f>SUM(E6:E16)</f>
        <v>774</v>
      </c>
      <c r="F17" s="30">
        <f>SUM(F6:F16)</f>
        <v>1142</v>
      </c>
      <c r="G17" s="30"/>
      <c r="H17" s="31" t="s">
        <v>22</v>
      </c>
      <c r="I17" s="32">
        <f>SUM(I6:I16)</f>
        <v>6237</v>
      </c>
    </row>
  </sheetData>
  <pageMargins left="0.25" right="0.25" top="0.75" bottom="0.75" header="0.3" footer="0.3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I13"/>
  <sheetViews>
    <sheetView workbookViewId="0">
      <selection activeCell="B34" sqref="B34"/>
    </sheetView>
  </sheetViews>
  <sheetFormatPr defaultRowHeight="15" x14ac:dyDescent="0.25"/>
  <cols>
    <col min="2" max="2" width="62.85546875" customWidth="1"/>
    <col min="3" max="3" width="18" customWidth="1"/>
    <col min="4" max="4" width="14" customWidth="1"/>
    <col min="5" max="5" width="11.7109375" customWidth="1"/>
    <col min="6" max="6" width="10" customWidth="1"/>
    <col min="7" max="8" width="9.140625" customWidth="1"/>
    <col min="9" max="9" width="24" customWidth="1"/>
  </cols>
  <sheetData>
    <row r="2" spans="2:9" x14ac:dyDescent="0.25">
      <c r="B2" s="1" t="s">
        <v>0</v>
      </c>
      <c r="C2" s="2"/>
      <c r="D2" s="2"/>
      <c r="E2" s="2"/>
      <c r="F2" s="2"/>
      <c r="G2" s="3"/>
      <c r="H2" s="2"/>
      <c r="I2" s="3"/>
    </row>
    <row r="3" spans="2:9" ht="15.75" thickBot="1" x14ac:dyDescent="0.3">
      <c r="B3" s="4" t="s">
        <v>1</v>
      </c>
      <c r="C3" s="5"/>
      <c r="D3" s="5"/>
      <c r="E3" s="5"/>
      <c r="F3" s="5"/>
      <c r="G3" s="6"/>
      <c r="H3" s="5"/>
      <c r="I3" s="6"/>
    </row>
    <row r="4" spans="2:9" ht="52.5" thickBot="1" x14ac:dyDescent="0.3">
      <c r="B4" s="7" t="s">
        <v>2</v>
      </c>
      <c r="C4" s="8" t="s">
        <v>3</v>
      </c>
      <c r="D4" s="8" t="s">
        <v>4</v>
      </c>
      <c r="E4" s="8" t="s">
        <v>5</v>
      </c>
      <c r="F4" s="8" t="s">
        <v>6</v>
      </c>
      <c r="G4" s="8" t="s">
        <v>7</v>
      </c>
      <c r="H4" s="8" t="s">
        <v>8</v>
      </c>
      <c r="I4" s="8" t="s">
        <v>9</v>
      </c>
    </row>
    <row r="5" spans="2:9" ht="15.75" thickBot="1" x14ac:dyDescent="0.3">
      <c r="B5" s="7"/>
      <c r="C5" s="9" t="s">
        <v>10</v>
      </c>
      <c r="D5" s="9" t="s">
        <v>10</v>
      </c>
      <c r="E5" s="9" t="s">
        <v>10</v>
      </c>
      <c r="F5" s="9" t="s">
        <v>10</v>
      </c>
      <c r="G5" s="9" t="s">
        <v>11</v>
      </c>
      <c r="H5" s="9" t="s">
        <v>11</v>
      </c>
      <c r="I5" s="9" t="s">
        <v>10</v>
      </c>
    </row>
    <row r="6" spans="2:9" x14ac:dyDescent="0.25">
      <c r="B6" s="10" t="s">
        <v>23</v>
      </c>
      <c r="C6" s="33">
        <v>62</v>
      </c>
      <c r="D6" s="33">
        <v>132</v>
      </c>
      <c r="E6" s="11">
        <v>62</v>
      </c>
      <c r="F6" s="34"/>
      <c r="G6" s="34"/>
      <c r="H6" s="34"/>
      <c r="I6" s="35">
        <f>SUM(C6,D6,E6,F6,)</f>
        <v>256</v>
      </c>
    </row>
    <row r="7" spans="2:9" x14ac:dyDescent="0.25">
      <c r="B7" s="24" t="s">
        <v>24</v>
      </c>
      <c r="C7" s="14"/>
      <c r="D7" s="14"/>
      <c r="E7" s="17"/>
      <c r="F7" s="14"/>
      <c r="G7" s="14"/>
      <c r="H7" s="14"/>
      <c r="I7" s="15">
        <f t="shared" ref="I7:I12" si="0">SUM(C7,D7,E7,F7,)</f>
        <v>0</v>
      </c>
    </row>
    <row r="8" spans="2:9" x14ac:dyDescent="0.25">
      <c r="B8" s="24" t="s">
        <v>25</v>
      </c>
      <c r="C8" s="14"/>
      <c r="D8" s="14"/>
      <c r="E8" s="17"/>
      <c r="F8" s="14"/>
      <c r="G8" s="14"/>
      <c r="H8" s="14"/>
      <c r="I8" s="15">
        <f t="shared" si="0"/>
        <v>0</v>
      </c>
    </row>
    <row r="9" spans="2:9" x14ac:dyDescent="0.25">
      <c r="B9" s="24" t="s">
        <v>26</v>
      </c>
      <c r="C9" s="36"/>
      <c r="D9" s="36"/>
      <c r="E9" s="37"/>
      <c r="F9" s="14"/>
      <c r="G9" s="14"/>
      <c r="H9" s="14"/>
      <c r="I9" s="15">
        <f t="shared" si="0"/>
        <v>0</v>
      </c>
    </row>
    <row r="10" spans="2:9" x14ac:dyDescent="0.25">
      <c r="B10" s="24" t="s">
        <v>27</v>
      </c>
      <c r="C10" s="36"/>
      <c r="D10" s="36"/>
      <c r="E10" s="37"/>
      <c r="F10" s="14"/>
      <c r="G10" s="14"/>
      <c r="H10" s="14"/>
      <c r="I10" s="15">
        <f t="shared" si="0"/>
        <v>0</v>
      </c>
    </row>
    <row r="11" spans="2:9" x14ac:dyDescent="0.25">
      <c r="B11" s="24" t="s">
        <v>28</v>
      </c>
      <c r="C11" s="36"/>
      <c r="D11" s="36"/>
      <c r="E11" s="37"/>
      <c r="F11" s="14"/>
      <c r="G11" s="14"/>
      <c r="H11" s="14"/>
      <c r="I11" s="15">
        <f t="shared" si="0"/>
        <v>0</v>
      </c>
    </row>
    <row r="12" spans="2:9" ht="15.75" thickBot="1" x14ac:dyDescent="0.3">
      <c r="B12" s="38" t="s">
        <v>29</v>
      </c>
      <c r="C12" s="39"/>
      <c r="D12" s="39"/>
      <c r="E12" s="40"/>
      <c r="F12" s="27"/>
      <c r="G12" s="27"/>
      <c r="H12" s="27"/>
      <c r="I12" s="28">
        <f t="shared" si="0"/>
        <v>0</v>
      </c>
    </row>
    <row r="13" spans="2:9" ht="15.75" thickBot="1" x14ac:dyDescent="0.3">
      <c r="B13" s="29" t="s">
        <v>30</v>
      </c>
      <c r="C13" s="41">
        <f>SUM(C6:C12)</f>
        <v>62</v>
      </c>
      <c r="D13" s="41">
        <f>SUM(D6:D12)</f>
        <v>132</v>
      </c>
      <c r="E13" s="41">
        <f>SUM(E6:E12)</f>
        <v>62</v>
      </c>
      <c r="F13" s="30"/>
      <c r="G13" s="30"/>
      <c r="H13" s="30">
        <v>0</v>
      </c>
      <c r="I13" s="32">
        <f>SUM(I6:I12)</f>
        <v>256</v>
      </c>
    </row>
  </sheetData>
  <pageMargins left="0.25" right="0.25" top="0.75" bottom="0.75" header="0.3" footer="0.3"/>
  <pageSetup paperSize="9" scale="84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I14"/>
  <sheetViews>
    <sheetView workbookViewId="0">
      <selection activeCell="C15" sqref="C15"/>
    </sheetView>
  </sheetViews>
  <sheetFormatPr defaultRowHeight="15" x14ac:dyDescent="0.25"/>
  <cols>
    <col min="2" max="2" width="62.85546875" customWidth="1"/>
    <col min="3" max="3" width="18" customWidth="1"/>
    <col min="4" max="4" width="14" customWidth="1"/>
    <col min="5" max="5" width="11.7109375" customWidth="1"/>
    <col min="6" max="6" width="10" customWidth="1"/>
    <col min="7" max="8" width="9.140625" customWidth="1"/>
    <col min="9" max="9" width="24" customWidth="1"/>
  </cols>
  <sheetData>
    <row r="2" spans="2:9" x14ac:dyDescent="0.25">
      <c r="B2" s="1" t="s">
        <v>0</v>
      </c>
      <c r="C2" s="2"/>
      <c r="D2" s="2"/>
      <c r="E2" s="2"/>
      <c r="F2" s="2"/>
      <c r="G2" s="3"/>
      <c r="H2" s="2"/>
      <c r="I2" s="3"/>
    </row>
    <row r="3" spans="2:9" ht="15.75" thickBot="1" x14ac:dyDescent="0.3">
      <c r="B3" s="4" t="s">
        <v>1</v>
      </c>
      <c r="C3" s="5"/>
      <c r="D3" s="5"/>
      <c r="E3" s="5"/>
      <c r="F3" s="5"/>
      <c r="G3" s="6"/>
      <c r="H3" s="5"/>
      <c r="I3" s="6"/>
    </row>
    <row r="4" spans="2:9" ht="52.5" thickBot="1" x14ac:dyDescent="0.3">
      <c r="B4" s="7" t="s">
        <v>2</v>
      </c>
      <c r="C4" s="8" t="s">
        <v>3</v>
      </c>
      <c r="D4" s="8" t="s">
        <v>4</v>
      </c>
      <c r="E4" s="8" t="s">
        <v>5</v>
      </c>
      <c r="F4" s="8" t="s">
        <v>6</v>
      </c>
      <c r="G4" s="8" t="s">
        <v>7</v>
      </c>
      <c r="H4" s="8" t="s">
        <v>8</v>
      </c>
      <c r="I4" s="8" t="s">
        <v>9</v>
      </c>
    </row>
    <row r="5" spans="2:9" ht="15.75" thickBot="1" x14ac:dyDescent="0.3">
      <c r="B5" s="7"/>
      <c r="C5" s="42" t="s">
        <v>10</v>
      </c>
      <c r="D5" s="42" t="s">
        <v>10</v>
      </c>
      <c r="E5" s="42" t="s">
        <v>10</v>
      </c>
      <c r="F5" s="42" t="s">
        <v>10</v>
      </c>
      <c r="G5" s="42" t="s">
        <v>11</v>
      </c>
      <c r="H5" s="42" t="s">
        <v>11</v>
      </c>
      <c r="I5" s="42" t="s">
        <v>10</v>
      </c>
    </row>
    <row r="6" spans="2:9" x14ac:dyDescent="0.25">
      <c r="B6" s="43" t="s">
        <v>31</v>
      </c>
      <c r="C6" s="44"/>
      <c r="D6" s="44"/>
      <c r="E6" s="44">
        <v>97</v>
      </c>
      <c r="F6" s="34"/>
      <c r="G6" s="34"/>
      <c r="H6" s="34"/>
      <c r="I6" s="35">
        <f>E6</f>
        <v>97</v>
      </c>
    </row>
    <row r="7" spans="2:9" x14ac:dyDescent="0.25">
      <c r="B7" s="24" t="s">
        <v>32</v>
      </c>
      <c r="C7" s="22">
        <v>26</v>
      </c>
      <c r="D7" s="22"/>
      <c r="E7" s="22">
        <v>6</v>
      </c>
      <c r="F7" s="14"/>
      <c r="G7" s="14"/>
      <c r="H7" s="14"/>
      <c r="I7" s="15">
        <f t="shared" ref="I7:I13" si="0">SUM(C7,D7,E7,F7,)</f>
        <v>32</v>
      </c>
    </row>
    <row r="8" spans="2:9" x14ac:dyDescent="0.25">
      <c r="B8" s="24" t="s">
        <v>33</v>
      </c>
      <c r="C8" s="20">
        <v>80</v>
      </c>
      <c r="D8" s="20">
        <v>282</v>
      </c>
      <c r="E8" s="20">
        <v>19</v>
      </c>
      <c r="F8" s="14">
        <v>118</v>
      </c>
      <c r="G8" s="14">
        <v>9</v>
      </c>
      <c r="H8" s="14">
        <v>5</v>
      </c>
      <c r="I8" s="15">
        <f t="shared" si="0"/>
        <v>499</v>
      </c>
    </row>
    <row r="9" spans="2:9" x14ac:dyDescent="0.25">
      <c r="B9" s="24" t="s">
        <v>34</v>
      </c>
      <c r="C9" s="20"/>
      <c r="D9" s="45"/>
      <c r="E9" s="20"/>
      <c r="F9" s="46"/>
      <c r="G9" s="14"/>
      <c r="H9" s="14"/>
      <c r="I9" s="15">
        <f t="shared" si="0"/>
        <v>0</v>
      </c>
    </row>
    <row r="10" spans="2:9" x14ac:dyDescent="0.25">
      <c r="B10" s="24" t="s">
        <v>35</v>
      </c>
      <c r="C10" s="20"/>
      <c r="D10" s="20">
        <v>110</v>
      </c>
      <c r="E10" s="20">
        <v>15</v>
      </c>
      <c r="F10" s="14"/>
      <c r="G10" s="14"/>
      <c r="H10" s="14"/>
      <c r="I10" s="15">
        <f t="shared" si="0"/>
        <v>125</v>
      </c>
    </row>
    <row r="11" spans="2:9" x14ac:dyDescent="0.25">
      <c r="B11" s="24" t="s">
        <v>36</v>
      </c>
      <c r="C11" s="20"/>
      <c r="D11" s="20">
        <v>25</v>
      </c>
      <c r="E11" s="20"/>
      <c r="F11" s="14"/>
      <c r="G11" s="14"/>
      <c r="H11" s="14"/>
      <c r="I11" s="15">
        <f t="shared" si="0"/>
        <v>25</v>
      </c>
    </row>
    <row r="12" spans="2:9" x14ac:dyDescent="0.25">
      <c r="B12" s="24" t="s">
        <v>37</v>
      </c>
      <c r="C12" s="20"/>
      <c r="D12" s="20"/>
      <c r="E12" s="20"/>
      <c r="F12" s="14"/>
      <c r="G12" s="14"/>
      <c r="H12" s="14"/>
      <c r="I12" s="15">
        <f t="shared" si="0"/>
        <v>0</v>
      </c>
    </row>
    <row r="13" spans="2:9" ht="15.75" thickBot="1" x14ac:dyDescent="0.3">
      <c r="B13" s="38" t="s">
        <v>38</v>
      </c>
      <c r="C13" s="26">
        <v>54</v>
      </c>
      <c r="D13" s="26"/>
      <c r="E13" s="26">
        <v>25</v>
      </c>
      <c r="F13" s="27"/>
      <c r="G13" s="27"/>
      <c r="H13" s="27"/>
      <c r="I13" s="28">
        <f t="shared" si="0"/>
        <v>79</v>
      </c>
    </row>
    <row r="14" spans="2:9" ht="15.75" thickBot="1" x14ac:dyDescent="0.3">
      <c r="B14" s="29" t="s">
        <v>39</v>
      </c>
      <c r="C14" s="30">
        <f>SUM(C6:C13)</f>
        <v>160</v>
      </c>
      <c r="D14" s="30">
        <f>SUM(D6:D13)</f>
        <v>417</v>
      </c>
      <c r="E14" s="30">
        <f>SUM(E6:E13)</f>
        <v>162</v>
      </c>
      <c r="F14" s="30">
        <f>SUM(F6:F13)</f>
        <v>118</v>
      </c>
      <c r="G14" s="30">
        <f>SUM(G6:G13)</f>
        <v>9</v>
      </c>
      <c r="H14" s="30">
        <v>5</v>
      </c>
      <c r="I14" s="32">
        <f>SUM(I6:I13)</f>
        <v>857</v>
      </c>
    </row>
  </sheetData>
  <pageMargins left="0.25" right="0.25" top="0.75" bottom="0.75" header="0.3" footer="0.3"/>
  <pageSetup paperSize="9" scale="84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I13"/>
  <sheetViews>
    <sheetView workbookViewId="0">
      <selection activeCell="C14" sqref="C14"/>
    </sheetView>
  </sheetViews>
  <sheetFormatPr defaultRowHeight="15" x14ac:dyDescent="0.25"/>
  <cols>
    <col min="2" max="2" width="62.85546875" customWidth="1"/>
    <col min="3" max="3" width="18" customWidth="1"/>
    <col min="4" max="4" width="14" customWidth="1"/>
    <col min="5" max="5" width="11.7109375" customWidth="1"/>
    <col min="6" max="6" width="10" customWidth="1"/>
    <col min="7" max="8" width="9.140625" customWidth="1"/>
    <col min="9" max="9" width="24" customWidth="1"/>
  </cols>
  <sheetData>
    <row r="2" spans="2:9" x14ac:dyDescent="0.25">
      <c r="B2" s="1" t="s">
        <v>0</v>
      </c>
      <c r="C2" s="2"/>
      <c r="D2" s="2"/>
      <c r="E2" s="2"/>
      <c r="F2" s="2"/>
      <c r="G2" s="3"/>
      <c r="H2" s="2"/>
      <c r="I2" s="3"/>
    </row>
    <row r="3" spans="2:9" ht="15.75" thickBot="1" x14ac:dyDescent="0.3">
      <c r="B3" s="4" t="s">
        <v>1</v>
      </c>
      <c r="C3" s="5"/>
      <c r="D3" s="5"/>
      <c r="E3" s="5"/>
      <c r="F3" s="5"/>
      <c r="G3" s="6"/>
      <c r="H3" s="5"/>
      <c r="I3" s="6"/>
    </row>
    <row r="4" spans="2:9" ht="52.5" thickBot="1" x14ac:dyDescent="0.3">
      <c r="B4" s="47" t="s">
        <v>2</v>
      </c>
      <c r="C4" s="48" t="s">
        <v>3</v>
      </c>
      <c r="D4" s="48" t="s">
        <v>4</v>
      </c>
      <c r="E4" s="48" t="s">
        <v>5</v>
      </c>
      <c r="F4" s="48" t="s">
        <v>6</v>
      </c>
      <c r="G4" s="48" t="s">
        <v>7</v>
      </c>
      <c r="H4" s="48" t="s">
        <v>8</v>
      </c>
      <c r="I4" s="48" t="s">
        <v>9</v>
      </c>
    </row>
    <row r="5" spans="2:9" ht="15.75" thickBot="1" x14ac:dyDescent="0.3">
      <c r="B5" s="49"/>
      <c r="C5" s="50" t="s">
        <v>10</v>
      </c>
      <c r="D5" s="51" t="s">
        <v>10</v>
      </c>
      <c r="E5" s="51" t="s">
        <v>10</v>
      </c>
      <c r="F5" s="51" t="s">
        <v>10</v>
      </c>
      <c r="G5" s="52" t="s">
        <v>11</v>
      </c>
      <c r="H5" s="53" t="s">
        <v>11</v>
      </c>
      <c r="I5" s="50" t="s">
        <v>10</v>
      </c>
    </row>
    <row r="6" spans="2:9" x14ac:dyDescent="0.25">
      <c r="B6" s="43" t="s">
        <v>40</v>
      </c>
      <c r="C6" s="54">
        <v>253</v>
      </c>
      <c r="D6" s="54"/>
      <c r="E6" s="54">
        <v>108</v>
      </c>
      <c r="F6" s="55">
        <v>195</v>
      </c>
      <c r="G6" s="56"/>
      <c r="H6" s="55"/>
      <c r="I6" s="57">
        <f t="shared" ref="I6:I12" si="0">SUM(C6,D6,E6,F6,)</f>
        <v>556</v>
      </c>
    </row>
    <row r="7" spans="2:9" x14ac:dyDescent="0.25">
      <c r="B7" s="24" t="s">
        <v>41</v>
      </c>
      <c r="C7" s="17">
        <v>260</v>
      </c>
      <c r="D7" s="17"/>
      <c r="E7" s="17">
        <v>10</v>
      </c>
      <c r="F7" s="17">
        <v>18</v>
      </c>
      <c r="G7" s="17"/>
      <c r="H7" s="17"/>
      <c r="I7" s="19">
        <f t="shared" si="0"/>
        <v>288</v>
      </c>
    </row>
    <row r="8" spans="2:9" x14ac:dyDescent="0.25">
      <c r="B8" s="24" t="s">
        <v>42</v>
      </c>
      <c r="C8" s="17"/>
      <c r="D8" s="17">
        <v>10</v>
      </c>
      <c r="E8" s="17"/>
      <c r="F8" s="17"/>
      <c r="G8" s="17"/>
      <c r="H8" s="17"/>
      <c r="I8" s="19">
        <f t="shared" si="0"/>
        <v>10</v>
      </c>
    </row>
    <row r="9" spans="2:9" x14ac:dyDescent="0.25">
      <c r="B9" s="24" t="s">
        <v>43</v>
      </c>
      <c r="C9" s="17"/>
      <c r="D9" s="17"/>
      <c r="E9" s="17"/>
      <c r="F9" s="17"/>
      <c r="G9" s="17"/>
      <c r="H9" s="17"/>
      <c r="I9" s="19">
        <f t="shared" si="0"/>
        <v>0</v>
      </c>
    </row>
    <row r="10" spans="2:9" x14ac:dyDescent="0.25">
      <c r="B10" s="24" t="s">
        <v>44</v>
      </c>
      <c r="C10" s="17"/>
      <c r="D10" s="17">
        <v>10</v>
      </c>
      <c r="E10" s="17"/>
      <c r="F10" s="17"/>
      <c r="G10" s="17"/>
      <c r="H10" s="17"/>
      <c r="I10" s="19">
        <f t="shared" si="0"/>
        <v>10</v>
      </c>
    </row>
    <row r="11" spans="2:9" x14ac:dyDescent="0.25">
      <c r="B11" s="24" t="s">
        <v>45</v>
      </c>
      <c r="C11" s="17">
        <v>500</v>
      </c>
      <c r="D11" s="17">
        <v>74</v>
      </c>
      <c r="E11" s="17"/>
      <c r="F11" s="17">
        <v>29</v>
      </c>
      <c r="G11" s="58"/>
      <c r="H11" s="17"/>
      <c r="I11" s="19">
        <f t="shared" si="0"/>
        <v>603</v>
      </c>
    </row>
    <row r="12" spans="2:9" ht="15.75" thickBot="1" x14ac:dyDescent="0.3">
      <c r="B12" s="38" t="s">
        <v>46</v>
      </c>
      <c r="C12" s="59">
        <v>2101</v>
      </c>
      <c r="D12" s="59"/>
      <c r="E12" s="59">
        <v>119</v>
      </c>
      <c r="F12" s="59">
        <v>680</v>
      </c>
      <c r="G12" s="59">
        <v>60</v>
      </c>
      <c r="H12" s="60" t="s">
        <v>47</v>
      </c>
      <c r="I12" s="61">
        <f t="shared" si="0"/>
        <v>2900</v>
      </c>
    </row>
    <row r="13" spans="2:9" ht="15.75" thickBot="1" x14ac:dyDescent="0.3">
      <c r="B13" s="47" t="s">
        <v>48</v>
      </c>
      <c r="C13" s="62">
        <f>SUM(C6:C12)</f>
        <v>3114</v>
      </c>
      <c r="D13" s="62">
        <f>SUM(D6:D12)</f>
        <v>94</v>
      </c>
      <c r="E13" s="62">
        <f>SUM(E6:E12)</f>
        <v>237</v>
      </c>
      <c r="F13" s="62">
        <f>SUM(F6:F12)</f>
        <v>922</v>
      </c>
      <c r="G13" s="62">
        <f>SUM(G6:G12)</f>
        <v>60</v>
      </c>
      <c r="H13" s="63" t="s">
        <v>47</v>
      </c>
      <c r="I13" s="64">
        <f>SUM(I6:I12)</f>
        <v>4367</v>
      </c>
    </row>
  </sheetData>
  <pageMargins left="0.25" right="0.25" top="0.75" bottom="0.75" header="0.3" footer="0.3"/>
  <pageSetup paperSize="9" scale="84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I17"/>
  <sheetViews>
    <sheetView workbookViewId="0">
      <selection activeCell="C18" sqref="C18"/>
    </sheetView>
  </sheetViews>
  <sheetFormatPr defaultRowHeight="15" x14ac:dyDescent="0.25"/>
  <cols>
    <col min="2" max="2" width="62.85546875" customWidth="1"/>
    <col min="3" max="3" width="18" customWidth="1"/>
    <col min="4" max="4" width="14" customWidth="1"/>
    <col min="5" max="5" width="11.7109375" customWidth="1"/>
    <col min="6" max="6" width="10" customWidth="1"/>
    <col min="7" max="8" width="9.140625" customWidth="1"/>
    <col min="9" max="9" width="24" customWidth="1"/>
  </cols>
  <sheetData>
    <row r="2" spans="2:9" x14ac:dyDescent="0.25">
      <c r="B2" s="1" t="s">
        <v>0</v>
      </c>
      <c r="C2" s="2"/>
      <c r="D2" s="2"/>
      <c r="E2" s="2"/>
      <c r="F2" s="2"/>
      <c r="G2" s="3"/>
      <c r="H2" s="2"/>
      <c r="I2" s="3"/>
    </row>
    <row r="3" spans="2:9" ht="15.75" thickBot="1" x14ac:dyDescent="0.3">
      <c r="B3" s="4" t="s">
        <v>1</v>
      </c>
      <c r="C3" s="5"/>
      <c r="D3" s="5"/>
      <c r="E3" s="5"/>
      <c r="F3" s="5"/>
      <c r="G3" s="6"/>
      <c r="H3" s="5"/>
      <c r="I3" s="6"/>
    </row>
    <row r="4" spans="2:9" ht="52.5" thickBot="1" x14ac:dyDescent="0.3">
      <c r="B4" s="47" t="s">
        <v>2</v>
      </c>
      <c r="C4" s="48" t="s">
        <v>3</v>
      </c>
      <c r="D4" s="48" t="s">
        <v>4</v>
      </c>
      <c r="E4" s="48" t="s">
        <v>5</v>
      </c>
      <c r="F4" s="48" t="s">
        <v>6</v>
      </c>
      <c r="G4" s="48" t="s">
        <v>7</v>
      </c>
      <c r="H4" s="48" t="s">
        <v>8</v>
      </c>
      <c r="I4" s="48" t="s">
        <v>9</v>
      </c>
    </row>
    <row r="5" spans="2:9" ht="15.75" thickBot="1" x14ac:dyDescent="0.3">
      <c r="B5" s="49"/>
      <c r="C5" s="50" t="s">
        <v>10</v>
      </c>
      <c r="D5" s="51" t="s">
        <v>10</v>
      </c>
      <c r="E5" s="51" t="s">
        <v>10</v>
      </c>
      <c r="F5" s="51" t="s">
        <v>10</v>
      </c>
      <c r="G5" s="52" t="s">
        <v>11</v>
      </c>
      <c r="H5" s="53" t="s">
        <v>11</v>
      </c>
      <c r="I5" s="50" t="s">
        <v>10</v>
      </c>
    </row>
    <row r="6" spans="2:9" x14ac:dyDescent="0.25">
      <c r="B6" s="43" t="s">
        <v>49</v>
      </c>
      <c r="C6" s="65">
        <v>76</v>
      </c>
      <c r="D6" s="65">
        <v>175</v>
      </c>
      <c r="E6" s="65">
        <v>3</v>
      </c>
      <c r="F6" s="34"/>
      <c r="G6" s="34"/>
      <c r="H6" s="34"/>
      <c r="I6" s="35">
        <f t="shared" ref="I6:I16" si="0">SUM(C6,D6,E6,F6,)</f>
        <v>254</v>
      </c>
    </row>
    <row r="7" spans="2:9" x14ac:dyDescent="0.25">
      <c r="B7" s="24" t="s">
        <v>50</v>
      </c>
      <c r="C7" s="14">
        <v>0</v>
      </c>
      <c r="D7" s="14">
        <v>50</v>
      </c>
      <c r="E7" s="14">
        <v>0</v>
      </c>
      <c r="F7" s="14">
        <v>200</v>
      </c>
      <c r="G7" s="14">
        <v>20</v>
      </c>
      <c r="H7" s="14">
        <v>10</v>
      </c>
      <c r="I7" s="15">
        <f t="shared" si="0"/>
        <v>250</v>
      </c>
    </row>
    <row r="8" spans="2:9" x14ac:dyDescent="0.25">
      <c r="B8" s="24" t="s">
        <v>51</v>
      </c>
      <c r="C8" s="66">
        <v>788</v>
      </c>
      <c r="D8" s="66"/>
      <c r="E8" s="66">
        <v>60</v>
      </c>
      <c r="F8" s="14">
        <v>756</v>
      </c>
      <c r="G8" s="14"/>
      <c r="H8" s="14"/>
      <c r="I8" s="15">
        <f t="shared" si="0"/>
        <v>1604</v>
      </c>
    </row>
    <row r="9" spans="2:9" x14ac:dyDescent="0.25">
      <c r="B9" s="24" t="s">
        <v>52</v>
      </c>
      <c r="C9" s="66"/>
      <c r="D9" s="66"/>
      <c r="E9" s="66"/>
      <c r="F9" s="14"/>
      <c r="G9" s="14"/>
      <c r="H9" s="14"/>
      <c r="I9" s="15">
        <f t="shared" si="0"/>
        <v>0</v>
      </c>
    </row>
    <row r="10" spans="2:9" x14ac:dyDescent="0.25">
      <c r="B10" s="24" t="s">
        <v>53</v>
      </c>
      <c r="C10" s="67">
        <v>200</v>
      </c>
      <c r="D10" s="67">
        <v>140</v>
      </c>
      <c r="E10" s="67"/>
      <c r="F10" s="14">
        <v>25</v>
      </c>
      <c r="G10" s="14"/>
      <c r="H10" s="14" t="s">
        <v>54</v>
      </c>
      <c r="I10" s="15">
        <f t="shared" si="0"/>
        <v>365</v>
      </c>
    </row>
    <row r="11" spans="2:9" x14ac:dyDescent="0.25">
      <c r="B11" s="24" t="s">
        <v>55</v>
      </c>
      <c r="C11" s="67"/>
      <c r="D11" s="67"/>
      <c r="E11" s="67"/>
      <c r="F11" s="14"/>
      <c r="G11" s="14"/>
      <c r="H11" s="14"/>
      <c r="I11" s="15">
        <f t="shared" si="0"/>
        <v>0</v>
      </c>
    </row>
    <row r="12" spans="2:9" x14ac:dyDescent="0.25">
      <c r="B12" s="24" t="s">
        <v>56</v>
      </c>
      <c r="C12" s="67"/>
      <c r="D12" s="67"/>
      <c r="E12" s="67"/>
      <c r="F12" s="14"/>
      <c r="G12" s="14"/>
      <c r="H12" s="14"/>
      <c r="I12" s="15">
        <f t="shared" si="0"/>
        <v>0</v>
      </c>
    </row>
    <row r="13" spans="2:9" x14ac:dyDescent="0.25">
      <c r="B13" s="24" t="s">
        <v>57</v>
      </c>
      <c r="C13" s="67"/>
      <c r="D13" s="67">
        <v>197</v>
      </c>
      <c r="E13" s="67"/>
      <c r="F13" s="14">
        <v>0</v>
      </c>
      <c r="G13" s="14">
        <v>46</v>
      </c>
      <c r="H13" s="14"/>
      <c r="I13" s="15">
        <f t="shared" si="0"/>
        <v>197</v>
      </c>
    </row>
    <row r="14" spans="2:9" x14ac:dyDescent="0.25">
      <c r="B14" s="13" t="s">
        <v>58</v>
      </c>
      <c r="C14" s="67"/>
      <c r="D14" s="67"/>
      <c r="E14" s="67"/>
      <c r="F14" s="14"/>
      <c r="G14" s="14"/>
      <c r="H14" s="14"/>
      <c r="I14" s="15">
        <v>0</v>
      </c>
    </row>
    <row r="15" spans="2:9" x14ac:dyDescent="0.25">
      <c r="B15" s="24" t="s">
        <v>59</v>
      </c>
      <c r="C15" s="67"/>
      <c r="D15" s="67"/>
      <c r="E15" s="67"/>
      <c r="F15" s="14"/>
      <c r="G15" s="14"/>
      <c r="H15" s="21"/>
      <c r="I15" s="15">
        <f t="shared" si="0"/>
        <v>0</v>
      </c>
    </row>
    <row r="16" spans="2:9" ht="15.75" thickBot="1" x14ac:dyDescent="0.3">
      <c r="B16" s="38" t="s">
        <v>60</v>
      </c>
      <c r="C16" s="27">
        <v>194</v>
      </c>
      <c r="D16" s="27">
        <v>77</v>
      </c>
      <c r="E16" s="27">
        <v>9</v>
      </c>
      <c r="F16" s="27">
        <v>500</v>
      </c>
      <c r="G16" s="27">
        <v>188</v>
      </c>
      <c r="H16" s="68" t="s">
        <v>61</v>
      </c>
      <c r="I16" s="28">
        <f t="shared" si="0"/>
        <v>780</v>
      </c>
    </row>
    <row r="17" spans="2:9" ht="15.75" thickBot="1" x14ac:dyDescent="0.3">
      <c r="B17" s="29" t="s">
        <v>62</v>
      </c>
      <c r="C17" s="30">
        <f>SUM(C6:C16)</f>
        <v>1258</v>
      </c>
      <c r="D17" s="30">
        <f>SUM(D6:D16)</f>
        <v>639</v>
      </c>
      <c r="E17" s="30">
        <f>SUM(E6:E16)</f>
        <v>72</v>
      </c>
      <c r="F17" s="30">
        <f>SUM(F6:F16)</f>
        <v>1481</v>
      </c>
      <c r="G17" s="30">
        <f>SUM(G6:G16)</f>
        <v>254</v>
      </c>
      <c r="H17" s="31" t="s">
        <v>91</v>
      </c>
      <c r="I17" s="32">
        <f>SUM(I6:I16)</f>
        <v>3450</v>
      </c>
    </row>
  </sheetData>
  <pageMargins left="0.25" right="0.25" top="0.75" bottom="0.75" header="0.3" footer="0.3"/>
  <pageSetup paperSize="9" scale="84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I15"/>
  <sheetViews>
    <sheetView workbookViewId="0">
      <selection activeCell="I16" sqref="I16"/>
    </sheetView>
  </sheetViews>
  <sheetFormatPr defaultRowHeight="15" x14ac:dyDescent="0.25"/>
  <cols>
    <col min="2" max="2" width="62.85546875" customWidth="1"/>
    <col min="3" max="3" width="18" customWidth="1"/>
    <col min="4" max="4" width="14" customWidth="1"/>
    <col min="5" max="5" width="11.7109375" customWidth="1"/>
    <col min="6" max="6" width="10" customWidth="1"/>
    <col min="7" max="8" width="9.140625" customWidth="1"/>
    <col min="9" max="9" width="24" customWidth="1"/>
  </cols>
  <sheetData>
    <row r="2" spans="2:9" x14ac:dyDescent="0.25">
      <c r="B2" s="1" t="s">
        <v>0</v>
      </c>
      <c r="C2" s="2"/>
      <c r="D2" s="2"/>
      <c r="E2" s="2"/>
      <c r="F2" s="2"/>
      <c r="G2" s="3"/>
      <c r="H2" s="2"/>
      <c r="I2" s="3"/>
    </row>
    <row r="3" spans="2:9" ht="15.75" thickBot="1" x14ac:dyDescent="0.3">
      <c r="B3" s="4" t="s">
        <v>1</v>
      </c>
      <c r="C3" s="5"/>
      <c r="D3" s="5"/>
      <c r="E3" s="5"/>
      <c r="F3" s="5"/>
      <c r="G3" s="6"/>
      <c r="H3" s="5"/>
      <c r="I3" s="6"/>
    </row>
    <row r="4" spans="2:9" ht="52.5" thickBot="1" x14ac:dyDescent="0.3">
      <c r="B4" s="47" t="s">
        <v>2</v>
      </c>
      <c r="C4" s="48" t="s">
        <v>3</v>
      </c>
      <c r="D4" s="48" t="s">
        <v>4</v>
      </c>
      <c r="E4" s="48" t="s">
        <v>5</v>
      </c>
      <c r="F4" s="48" t="s">
        <v>6</v>
      </c>
      <c r="G4" s="48" t="s">
        <v>7</v>
      </c>
      <c r="H4" s="48" t="s">
        <v>8</v>
      </c>
      <c r="I4" s="48" t="s">
        <v>9</v>
      </c>
    </row>
    <row r="5" spans="2:9" ht="15.75" thickBot="1" x14ac:dyDescent="0.3">
      <c r="B5" s="85"/>
      <c r="C5" s="42" t="s">
        <v>10</v>
      </c>
      <c r="D5" s="86" t="s">
        <v>10</v>
      </c>
      <c r="E5" s="86" t="s">
        <v>10</v>
      </c>
      <c r="F5" s="86" t="s">
        <v>10</v>
      </c>
      <c r="G5" s="87" t="s">
        <v>11</v>
      </c>
      <c r="H5" s="88" t="s">
        <v>11</v>
      </c>
      <c r="I5" s="42" t="s">
        <v>10</v>
      </c>
    </row>
    <row r="6" spans="2:9" x14ac:dyDescent="0.25">
      <c r="B6" s="81" t="s">
        <v>63</v>
      </c>
      <c r="C6" s="82">
        <v>1036.5999999999999</v>
      </c>
      <c r="D6" s="82">
        <v>392.5</v>
      </c>
      <c r="E6" s="82"/>
      <c r="F6" s="83"/>
      <c r="G6" s="83"/>
      <c r="H6" s="83"/>
      <c r="I6" s="84">
        <f t="shared" ref="I6:I14" si="0">SUM(C6,D6,E6,F6,)</f>
        <v>1429.1</v>
      </c>
    </row>
    <row r="7" spans="2:9" x14ac:dyDescent="0.25">
      <c r="B7" s="69" t="s">
        <v>64</v>
      </c>
      <c r="C7" s="17">
        <v>350</v>
      </c>
      <c r="D7" s="17">
        <v>200</v>
      </c>
      <c r="E7" s="17"/>
      <c r="F7" s="17">
        <v>30</v>
      </c>
      <c r="G7" s="17"/>
      <c r="H7" s="17"/>
      <c r="I7" s="70">
        <f t="shared" si="0"/>
        <v>580</v>
      </c>
    </row>
    <row r="8" spans="2:9" x14ac:dyDescent="0.25">
      <c r="B8" s="69" t="s">
        <v>65</v>
      </c>
      <c r="C8" s="37">
        <v>86</v>
      </c>
      <c r="D8" s="37">
        <v>147</v>
      </c>
      <c r="E8" s="37">
        <v>132</v>
      </c>
      <c r="F8" s="17"/>
      <c r="G8" s="17"/>
      <c r="H8" s="17"/>
      <c r="I8" s="70">
        <f t="shared" si="0"/>
        <v>365</v>
      </c>
    </row>
    <row r="9" spans="2:9" x14ac:dyDescent="0.25">
      <c r="B9" s="69" t="s">
        <v>66</v>
      </c>
      <c r="C9" s="37"/>
      <c r="D9" s="37"/>
      <c r="E9" s="37"/>
      <c r="F9" s="17"/>
      <c r="G9" s="17"/>
      <c r="H9" s="17"/>
      <c r="I9" s="70">
        <f t="shared" si="0"/>
        <v>0</v>
      </c>
    </row>
    <row r="10" spans="2:9" x14ac:dyDescent="0.25">
      <c r="B10" s="69" t="s">
        <v>67</v>
      </c>
      <c r="C10" s="37">
        <v>89</v>
      </c>
      <c r="D10" s="37">
        <v>28</v>
      </c>
      <c r="E10" s="37"/>
      <c r="F10" s="17"/>
      <c r="G10" s="17"/>
      <c r="H10" s="17"/>
      <c r="I10" s="70">
        <f t="shared" si="0"/>
        <v>117</v>
      </c>
    </row>
    <row r="11" spans="2:9" x14ac:dyDescent="0.25">
      <c r="B11" s="69" t="s">
        <v>68</v>
      </c>
      <c r="C11" s="37">
        <v>676</v>
      </c>
      <c r="D11" s="37">
        <v>175</v>
      </c>
      <c r="E11" s="37">
        <v>70</v>
      </c>
      <c r="F11" s="17">
        <v>300</v>
      </c>
      <c r="G11" s="17"/>
      <c r="H11" s="18">
        <v>2</v>
      </c>
      <c r="I11" s="70">
        <f t="shared" si="0"/>
        <v>1221</v>
      </c>
    </row>
    <row r="12" spans="2:9" x14ac:dyDescent="0.25">
      <c r="B12" s="69" t="s">
        <v>69</v>
      </c>
      <c r="C12" s="37"/>
      <c r="D12" s="37"/>
      <c r="E12" s="37"/>
      <c r="F12" s="17"/>
      <c r="G12" s="17"/>
      <c r="H12" s="71"/>
      <c r="I12" s="70">
        <f t="shared" si="0"/>
        <v>0</v>
      </c>
    </row>
    <row r="13" spans="2:9" x14ac:dyDescent="0.25">
      <c r="B13" s="69" t="s">
        <v>70</v>
      </c>
      <c r="C13" s="37"/>
      <c r="D13" s="37"/>
      <c r="E13" s="37"/>
      <c r="F13" s="17"/>
      <c r="G13" s="17"/>
      <c r="H13" s="71"/>
      <c r="I13" s="70">
        <v>0</v>
      </c>
    </row>
    <row r="14" spans="2:9" ht="15.75" thickBot="1" x14ac:dyDescent="0.3">
      <c r="B14" s="72" t="s">
        <v>71</v>
      </c>
      <c r="C14" s="73"/>
      <c r="D14" s="73"/>
      <c r="E14" s="73"/>
      <c r="F14" s="74"/>
      <c r="G14" s="74"/>
      <c r="H14" s="75"/>
      <c r="I14" s="76">
        <f t="shared" si="0"/>
        <v>0</v>
      </c>
    </row>
    <row r="15" spans="2:9" ht="15.75" thickBot="1" x14ac:dyDescent="0.3">
      <c r="B15" s="7" t="s">
        <v>72</v>
      </c>
      <c r="C15" s="77">
        <f>SUM(C6:C14)</f>
        <v>2237.6</v>
      </c>
      <c r="D15" s="77">
        <f>SUM(D6:D14)</f>
        <v>942.5</v>
      </c>
      <c r="E15" s="77">
        <f>SUM(E6:E14)</f>
        <v>202</v>
      </c>
      <c r="F15" s="78">
        <f>SUM(F6:F14)</f>
        <v>330</v>
      </c>
      <c r="G15" s="78"/>
      <c r="H15" s="79" t="s">
        <v>73</v>
      </c>
      <c r="I15" s="80">
        <f>SUM(I6:I14)</f>
        <v>3712.1</v>
      </c>
    </row>
  </sheetData>
  <pageMargins left="0.25" right="0.25" top="0.75" bottom="0.75" header="0.3" footer="0.3"/>
  <pageSetup paperSize="9" scale="84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I20"/>
  <sheetViews>
    <sheetView workbookViewId="0">
      <selection activeCell="C21" sqref="C21"/>
    </sheetView>
  </sheetViews>
  <sheetFormatPr defaultRowHeight="15" x14ac:dyDescent="0.25"/>
  <cols>
    <col min="2" max="2" width="62.85546875" customWidth="1"/>
    <col min="3" max="3" width="18" customWidth="1"/>
    <col min="4" max="4" width="14" customWidth="1"/>
    <col min="5" max="5" width="11.7109375" customWidth="1"/>
    <col min="6" max="6" width="10" customWidth="1"/>
    <col min="7" max="8" width="9.140625" customWidth="1"/>
    <col min="9" max="9" width="24" customWidth="1"/>
  </cols>
  <sheetData>
    <row r="2" spans="2:9" x14ac:dyDescent="0.25">
      <c r="B2" s="1" t="s">
        <v>0</v>
      </c>
      <c r="C2" s="2"/>
      <c r="D2" s="2"/>
      <c r="E2" s="2"/>
      <c r="F2" s="2"/>
      <c r="G2" s="3"/>
      <c r="H2" s="2"/>
      <c r="I2" s="3"/>
    </row>
    <row r="3" spans="2:9" ht="15.75" thickBot="1" x14ac:dyDescent="0.3">
      <c r="B3" s="4" t="s">
        <v>1</v>
      </c>
      <c r="C3" s="5"/>
      <c r="D3" s="5"/>
      <c r="E3" s="5"/>
      <c r="F3" s="5"/>
      <c r="G3" s="6"/>
      <c r="H3" s="5"/>
      <c r="I3" s="6"/>
    </row>
    <row r="4" spans="2:9" ht="52.5" thickBot="1" x14ac:dyDescent="0.3">
      <c r="B4" s="7" t="s">
        <v>2</v>
      </c>
      <c r="C4" s="8" t="s">
        <v>3</v>
      </c>
      <c r="D4" s="8" t="s">
        <v>4</v>
      </c>
      <c r="E4" s="8" t="s">
        <v>5</v>
      </c>
      <c r="F4" s="8" t="s">
        <v>6</v>
      </c>
      <c r="G4" s="8" t="s">
        <v>7</v>
      </c>
      <c r="H4" s="8" t="s">
        <v>8</v>
      </c>
      <c r="I4" s="8" t="s">
        <v>9</v>
      </c>
    </row>
    <row r="5" spans="2:9" ht="15.75" thickBot="1" x14ac:dyDescent="0.3">
      <c r="B5" s="7"/>
      <c r="C5" s="42" t="s">
        <v>10</v>
      </c>
      <c r="D5" s="42" t="s">
        <v>10</v>
      </c>
      <c r="E5" s="42" t="s">
        <v>10</v>
      </c>
      <c r="F5" s="42" t="s">
        <v>10</v>
      </c>
      <c r="G5" s="42" t="s">
        <v>11</v>
      </c>
      <c r="H5" s="42" t="s">
        <v>11</v>
      </c>
      <c r="I5" s="42" t="s">
        <v>10</v>
      </c>
    </row>
    <row r="6" spans="2:9" x14ac:dyDescent="0.25">
      <c r="B6" s="43" t="s">
        <v>74</v>
      </c>
      <c r="C6" s="89">
        <v>698</v>
      </c>
      <c r="D6" s="89"/>
      <c r="E6" s="89"/>
      <c r="F6" s="34">
        <v>222</v>
      </c>
      <c r="G6" s="34"/>
      <c r="H6" s="34">
        <v>3</v>
      </c>
      <c r="I6" s="35">
        <f t="shared" ref="I6:I18" si="0">SUM(C6,D6,E6,F6,)</f>
        <v>920</v>
      </c>
    </row>
    <row r="7" spans="2:9" x14ac:dyDescent="0.25">
      <c r="B7" s="24" t="s">
        <v>75</v>
      </c>
      <c r="C7" s="14">
        <v>416</v>
      </c>
      <c r="D7" s="14"/>
      <c r="E7" s="14">
        <v>24</v>
      </c>
      <c r="F7" s="14">
        <v>300</v>
      </c>
      <c r="G7" s="14"/>
      <c r="H7" s="21">
        <v>2</v>
      </c>
      <c r="I7" s="15">
        <f t="shared" si="0"/>
        <v>740</v>
      </c>
    </row>
    <row r="8" spans="2:9" x14ac:dyDescent="0.25">
      <c r="B8" s="24" t="s">
        <v>76</v>
      </c>
      <c r="C8" s="90"/>
      <c r="D8" s="90"/>
      <c r="E8" s="90"/>
      <c r="F8" s="17"/>
      <c r="G8" s="17"/>
      <c r="H8" s="17"/>
      <c r="I8" s="19">
        <f t="shared" si="0"/>
        <v>0</v>
      </c>
    </row>
    <row r="9" spans="2:9" x14ac:dyDescent="0.25">
      <c r="B9" s="24" t="s">
        <v>77</v>
      </c>
      <c r="C9" s="67">
        <v>438</v>
      </c>
      <c r="D9" s="67">
        <v>206</v>
      </c>
      <c r="E9" s="67">
        <v>34</v>
      </c>
      <c r="F9" s="14">
        <v>85</v>
      </c>
      <c r="G9" s="14">
        <v>60</v>
      </c>
      <c r="H9" s="21" t="s">
        <v>78</v>
      </c>
      <c r="I9" s="15">
        <f t="shared" si="0"/>
        <v>763</v>
      </c>
    </row>
    <row r="10" spans="2:9" x14ac:dyDescent="0.25">
      <c r="B10" s="24" t="s">
        <v>79</v>
      </c>
      <c r="C10" s="67"/>
      <c r="D10" s="67"/>
      <c r="E10" s="67"/>
      <c r="F10" s="14"/>
      <c r="G10" s="14"/>
      <c r="H10" s="91"/>
      <c r="I10" s="15">
        <f t="shared" si="0"/>
        <v>0</v>
      </c>
    </row>
    <row r="11" spans="2:9" x14ac:dyDescent="0.25">
      <c r="B11" s="16" t="s">
        <v>80</v>
      </c>
      <c r="C11" s="67"/>
      <c r="D11" s="67"/>
      <c r="E11" s="67"/>
      <c r="F11" s="14"/>
      <c r="G11" s="14"/>
      <c r="H11" s="91"/>
      <c r="I11" s="15">
        <v>0</v>
      </c>
    </row>
    <row r="12" spans="2:9" x14ac:dyDescent="0.25">
      <c r="B12" s="24" t="s">
        <v>81</v>
      </c>
      <c r="C12" s="67">
        <v>520</v>
      </c>
      <c r="D12" s="67">
        <v>190</v>
      </c>
      <c r="E12" s="67"/>
      <c r="F12" s="14">
        <v>300</v>
      </c>
      <c r="G12" s="14">
        <v>95</v>
      </c>
      <c r="H12" s="14"/>
      <c r="I12" s="15">
        <f t="shared" si="0"/>
        <v>1010</v>
      </c>
    </row>
    <row r="13" spans="2:9" x14ac:dyDescent="0.25">
      <c r="B13" s="24" t="s">
        <v>82</v>
      </c>
      <c r="C13" s="67"/>
      <c r="D13" s="67"/>
      <c r="E13" s="67"/>
      <c r="F13" s="14"/>
      <c r="G13" s="14"/>
      <c r="H13" s="14"/>
      <c r="I13" s="15">
        <f t="shared" si="0"/>
        <v>0</v>
      </c>
    </row>
    <row r="14" spans="2:9" x14ac:dyDescent="0.25">
      <c r="B14" s="24" t="s">
        <v>83</v>
      </c>
      <c r="C14" s="67"/>
      <c r="D14" s="67"/>
      <c r="E14" s="67"/>
      <c r="F14" s="14"/>
      <c r="G14" s="14"/>
      <c r="H14" s="14"/>
      <c r="I14" s="15">
        <f t="shared" si="0"/>
        <v>0</v>
      </c>
    </row>
    <row r="15" spans="2:9" x14ac:dyDescent="0.25">
      <c r="B15" s="16" t="s">
        <v>84</v>
      </c>
      <c r="C15" s="90"/>
      <c r="D15" s="90"/>
      <c r="E15" s="90"/>
      <c r="F15" s="17"/>
      <c r="G15" s="17"/>
      <c r="H15" s="17"/>
      <c r="I15" s="19">
        <v>0</v>
      </c>
    </row>
    <row r="16" spans="2:9" x14ac:dyDescent="0.25">
      <c r="B16" s="24" t="s">
        <v>85</v>
      </c>
      <c r="C16" s="67"/>
      <c r="D16" s="67">
        <v>51</v>
      </c>
      <c r="E16" s="67">
        <v>4</v>
      </c>
      <c r="F16" s="14"/>
      <c r="G16" s="14"/>
      <c r="H16" s="14"/>
      <c r="I16" s="15">
        <f t="shared" si="0"/>
        <v>55</v>
      </c>
    </row>
    <row r="17" spans="2:9" x14ac:dyDescent="0.25">
      <c r="B17" s="16" t="s">
        <v>86</v>
      </c>
      <c r="C17" s="67"/>
      <c r="D17" s="67"/>
      <c r="E17" s="67"/>
      <c r="F17" s="14"/>
      <c r="G17" s="14"/>
      <c r="H17" s="14"/>
      <c r="I17" s="15">
        <v>0</v>
      </c>
    </row>
    <row r="18" spans="2:9" x14ac:dyDescent="0.25">
      <c r="B18" s="24" t="s">
        <v>87</v>
      </c>
      <c r="C18" s="67">
        <v>589</v>
      </c>
      <c r="D18" s="67">
        <v>85</v>
      </c>
      <c r="E18" s="67">
        <v>15</v>
      </c>
      <c r="F18" s="14"/>
      <c r="G18" s="14"/>
      <c r="H18" s="14"/>
      <c r="I18" s="15">
        <f t="shared" si="0"/>
        <v>689</v>
      </c>
    </row>
    <row r="19" spans="2:9" ht="15.75" thickBot="1" x14ac:dyDescent="0.3">
      <c r="B19" s="38" t="s">
        <v>88</v>
      </c>
      <c r="C19" s="92"/>
      <c r="D19" s="92"/>
      <c r="E19" s="92"/>
      <c r="F19" s="59"/>
      <c r="G19" s="59"/>
      <c r="H19" s="59"/>
      <c r="I19" s="61">
        <v>0</v>
      </c>
    </row>
    <row r="20" spans="2:9" ht="15.75" thickBot="1" x14ac:dyDescent="0.3">
      <c r="B20" s="29" t="s">
        <v>89</v>
      </c>
      <c r="C20" s="93">
        <f>SUM(C6:C19)</f>
        <v>2661</v>
      </c>
      <c r="D20" s="93">
        <f>SUM(D6:D19)</f>
        <v>532</v>
      </c>
      <c r="E20" s="93">
        <f>SUM(E6:E19)</f>
        <v>77</v>
      </c>
      <c r="F20" s="30">
        <f>SUM(F6:F19)</f>
        <v>907</v>
      </c>
      <c r="G20" s="30">
        <f>SUM(G6:G19)</f>
        <v>155</v>
      </c>
      <c r="H20" s="31" t="s">
        <v>90</v>
      </c>
      <c r="I20" s="32">
        <f>SUM(I6:I19)</f>
        <v>4177</v>
      </c>
    </row>
  </sheetData>
  <pageMargins left="0.25" right="0.25" top="0.75" bottom="0.75" header="0.3" footer="0.3"/>
  <pageSetup paperSize="9" scale="84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I15"/>
  <sheetViews>
    <sheetView tabSelected="1" workbookViewId="0">
      <selection activeCell="I15" sqref="I15"/>
    </sheetView>
  </sheetViews>
  <sheetFormatPr defaultRowHeight="15" x14ac:dyDescent="0.25"/>
  <cols>
    <col min="2" max="2" width="62.85546875" customWidth="1"/>
    <col min="3" max="3" width="18" customWidth="1"/>
    <col min="4" max="4" width="14" customWidth="1"/>
    <col min="5" max="5" width="11.7109375" customWidth="1"/>
    <col min="6" max="6" width="10" customWidth="1"/>
    <col min="7" max="8" width="9.140625" customWidth="1"/>
    <col min="9" max="9" width="24" customWidth="1"/>
  </cols>
  <sheetData>
    <row r="2" spans="2:9" x14ac:dyDescent="0.25">
      <c r="B2" s="1" t="s">
        <v>0</v>
      </c>
      <c r="C2" s="2"/>
      <c r="D2" s="2"/>
      <c r="E2" s="2"/>
      <c r="F2" s="2"/>
      <c r="G2" s="3"/>
      <c r="H2" s="2"/>
      <c r="I2" s="3"/>
    </row>
    <row r="3" spans="2:9" ht="15.75" thickBot="1" x14ac:dyDescent="0.3">
      <c r="B3" s="4" t="s">
        <v>1</v>
      </c>
      <c r="C3" s="5"/>
      <c r="D3" s="5"/>
      <c r="E3" s="5"/>
      <c r="F3" s="5"/>
      <c r="G3" s="6"/>
      <c r="H3" s="5"/>
      <c r="I3" s="6"/>
    </row>
    <row r="4" spans="2:9" ht="52.5" thickBot="1" x14ac:dyDescent="0.3">
      <c r="B4" s="7" t="s">
        <v>2</v>
      </c>
      <c r="C4" s="8" t="s">
        <v>3</v>
      </c>
      <c r="D4" s="8" t="s">
        <v>4</v>
      </c>
      <c r="E4" s="8" t="s">
        <v>5</v>
      </c>
      <c r="F4" s="8" t="s">
        <v>6</v>
      </c>
      <c r="G4" s="8" t="s">
        <v>7</v>
      </c>
      <c r="H4" s="8" t="s">
        <v>8</v>
      </c>
      <c r="I4" s="8" t="s">
        <v>9</v>
      </c>
    </row>
    <row r="5" spans="2:9" ht="15.75" thickBot="1" x14ac:dyDescent="0.3">
      <c r="B5" s="7"/>
      <c r="C5" s="42" t="s">
        <v>10</v>
      </c>
      <c r="D5" s="42" t="s">
        <v>10</v>
      </c>
      <c r="E5" s="42" t="s">
        <v>10</v>
      </c>
      <c r="F5" s="42" t="s">
        <v>10</v>
      </c>
      <c r="G5" s="42" t="s">
        <v>11</v>
      </c>
      <c r="H5" s="42" t="s">
        <v>11</v>
      </c>
      <c r="I5" s="42" t="s">
        <v>10</v>
      </c>
    </row>
    <row r="6" spans="2:9" x14ac:dyDescent="0.25">
      <c r="B6" s="43" t="s">
        <v>92</v>
      </c>
      <c r="C6" s="65">
        <v>903</v>
      </c>
      <c r="D6" s="65">
        <v>1528</v>
      </c>
      <c r="E6" s="65">
        <v>18</v>
      </c>
      <c r="F6" s="34">
        <v>2088</v>
      </c>
      <c r="G6" s="34">
        <v>234</v>
      </c>
      <c r="H6" s="34" t="s">
        <v>93</v>
      </c>
      <c r="I6" s="35">
        <f t="shared" ref="I6:I12" si="0">SUM(C6,D6,E6,F6,)</f>
        <v>4537</v>
      </c>
    </row>
    <row r="7" spans="2:9" x14ac:dyDescent="0.25">
      <c r="B7" s="24" t="s">
        <v>94</v>
      </c>
      <c r="C7" s="90"/>
      <c r="D7" s="90">
        <v>299</v>
      </c>
      <c r="E7" s="90">
        <v>50</v>
      </c>
      <c r="F7" s="17"/>
      <c r="G7" s="17"/>
      <c r="H7" s="17"/>
      <c r="I7" s="19">
        <f>C7+D7+E7+F7</f>
        <v>349</v>
      </c>
    </row>
    <row r="8" spans="2:9" x14ac:dyDescent="0.25">
      <c r="B8" s="24" t="s">
        <v>95</v>
      </c>
      <c r="C8" s="66">
        <v>642</v>
      </c>
      <c r="D8" s="66">
        <v>291</v>
      </c>
      <c r="E8" s="66"/>
      <c r="F8" s="14">
        <v>257</v>
      </c>
      <c r="G8" s="14"/>
      <c r="H8" s="14">
        <v>8</v>
      </c>
      <c r="I8" s="15">
        <f>SUM(C8,D8,E8,F8,)</f>
        <v>1190</v>
      </c>
    </row>
    <row r="9" spans="2:9" x14ac:dyDescent="0.25">
      <c r="B9" s="24" t="s">
        <v>96</v>
      </c>
      <c r="C9" s="66"/>
      <c r="D9" s="66"/>
      <c r="E9" s="66"/>
      <c r="F9" s="14"/>
      <c r="G9" s="14"/>
      <c r="H9" s="14"/>
      <c r="I9" s="15">
        <f t="shared" si="0"/>
        <v>0</v>
      </c>
    </row>
    <row r="10" spans="2:9" x14ac:dyDescent="0.25">
      <c r="B10" s="24" t="s">
        <v>97</v>
      </c>
      <c r="C10" s="66"/>
      <c r="D10" s="66"/>
      <c r="E10" s="66"/>
      <c r="F10" s="14"/>
      <c r="G10" s="14"/>
      <c r="H10" s="14"/>
      <c r="I10" s="15">
        <f t="shared" si="0"/>
        <v>0</v>
      </c>
    </row>
    <row r="11" spans="2:9" x14ac:dyDescent="0.25">
      <c r="B11" s="24" t="s">
        <v>98</v>
      </c>
      <c r="C11" s="66"/>
      <c r="D11" s="66">
        <v>31</v>
      </c>
      <c r="E11" s="66"/>
      <c r="F11" s="14"/>
      <c r="G11" s="14"/>
      <c r="H11" s="14"/>
      <c r="I11" s="15">
        <f>SUM(C11,D11,E11,F11,)</f>
        <v>31</v>
      </c>
    </row>
    <row r="12" spans="2:9" x14ac:dyDescent="0.25">
      <c r="B12" s="24" t="s">
        <v>99</v>
      </c>
      <c r="C12" s="66"/>
      <c r="D12" s="66"/>
      <c r="E12" s="66"/>
      <c r="F12" s="14"/>
      <c r="G12" s="14"/>
      <c r="H12" s="14"/>
      <c r="I12" s="15">
        <f t="shared" si="0"/>
        <v>0</v>
      </c>
    </row>
    <row r="13" spans="2:9" ht="15.75" thickBot="1" x14ac:dyDescent="0.3">
      <c r="B13" s="38" t="s">
        <v>100</v>
      </c>
      <c r="C13" s="94">
        <v>388</v>
      </c>
      <c r="D13" s="94">
        <v>254</v>
      </c>
      <c r="E13" s="94">
        <v>56</v>
      </c>
      <c r="F13" s="27">
        <v>381</v>
      </c>
      <c r="G13" s="27"/>
      <c r="H13" s="68" t="s">
        <v>101</v>
      </c>
      <c r="I13" s="28">
        <f>SUM(C13,D13,E13,F13,)</f>
        <v>1079</v>
      </c>
    </row>
    <row r="14" spans="2:9" ht="15.75" thickBot="1" x14ac:dyDescent="0.3">
      <c r="B14" s="47" t="s">
        <v>102</v>
      </c>
      <c r="C14" s="95">
        <f>SUM(C6:C13)</f>
        <v>1933</v>
      </c>
      <c r="D14" s="95">
        <f>SUM(D6:D13)</f>
        <v>2403</v>
      </c>
      <c r="E14" s="95">
        <f>SUM(E6:E13)</f>
        <v>124</v>
      </c>
      <c r="F14" s="62">
        <f>SUM(F6:F13)</f>
        <v>2726</v>
      </c>
      <c r="G14" s="62">
        <v>234</v>
      </c>
      <c r="H14" s="63" t="s">
        <v>103</v>
      </c>
      <c r="I14" s="64">
        <f>SUM(I6:I13)</f>
        <v>7186</v>
      </c>
    </row>
    <row r="15" spans="2:9" x14ac:dyDescent="0.25">
      <c r="I15" s="96"/>
    </row>
  </sheetData>
  <pageMargins left="0.25" right="0.25" top="0.75" bottom="0.75" header="0.3" footer="0.3"/>
  <pageSetup paperSize="9" scale="8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8</vt:i4>
      </vt:variant>
    </vt:vector>
  </HeadingPairs>
  <TitlesOfParts>
    <vt:vector size="8" baseType="lpstr">
      <vt:lpstr>Bratislavský kraj</vt:lpstr>
      <vt:lpstr>Trnavský kraj</vt:lpstr>
      <vt:lpstr>Nitriansky kraj</vt:lpstr>
      <vt:lpstr>Trenčiansky kraj</vt:lpstr>
      <vt:lpstr>Žilinský kraj</vt:lpstr>
      <vt:lpstr>Banskobystrický kraj</vt:lpstr>
      <vt:lpstr>Prešovský kraj</vt:lpstr>
      <vt:lpstr>Košický kraj</vt:lpstr>
    </vt:vector>
  </TitlesOfParts>
  <Company>VšZP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Guspan Igor, Ing., MBA</dc:creator>
  <cp:lastModifiedBy>Šlachta Tomáš, Mgr.</cp:lastModifiedBy>
  <cp:lastPrinted>2019-10-30T09:18:09Z</cp:lastPrinted>
  <dcterms:created xsi:type="dcterms:W3CDTF">2019-10-04T06:23:12Z</dcterms:created>
  <dcterms:modified xsi:type="dcterms:W3CDTF">2019-11-20T10:36:43Z</dcterms:modified>
</cp:coreProperties>
</file>