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a.ondrikova\Documents\2024\PHM\Vysvetľovanie SP\"/>
    </mc:Choice>
  </mc:AlternateContent>
  <bookViews>
    <workbookView xWindow="0" yWindow="0" windowWidth="7530" windowHeight="9015"/>
  </bookViews>
  <sheets>
    <sheet name="časť č. 1" sheetId="1" r:id="rId1"/>
    <sheet name="časť č. 2" sheetId="2" r:id="rId2"/>
    <sheet name="časť č. 3" sheetId="3" r:id="rId3"/>
    <sheet name="časť č. 4" sheetId="4" r:id="rId4"/>
    <sheet name="časť č. 5" sheetId="5" r:id="rId5"/>
    <sheet name="časť č. 6" sheetId="6" r:id="rId6"/>
    <sheet name="časť č. 7" sheetId="7" r:id="rId7"/>
    <sheet name="časť č. 8" sheetId="8" r:id="rId8"/>
    <sheet name="časť č. 9" sheetId="9" r:id="rId9"/>
  </sheets>
  <definedNames>
    <definedName name="_Hlk17393469" localSheetId="0">'časť č. 1'!$A$2</definedName>
    <definedName name="_Hlk17393469" localSheetId="1">'časť č. 2'!$A$2</definedName>
    <definedName name="_Hlk17393469" localSheetId="2">'časť č. 3'!$A$2</definedName>
    <definedName name="_Hlk17393469" localSheetId="3">'časť č. 4'!$A$2</definedName>
    <definedName name="_Hlk17393469" localSheetId="4">'časť č. 5'!$A$2</definedName>
    <definedName name="_Hlk17393469" localSheetId="5">'časť č. 6'!$A$2</definedName>
    <definedName name="_Hlk17393469" localSheetId="6">'časť č. 7'!$A$2</definedName>
    <definedName name="_Hlk17393469" localSheetId="7">'časť č. 8'!$A$2</definedName>
    <definedName name="_Hlk17393469" localSheetId="8">'časť č. 9'!$A$2</definedName>
    <definedName name="_xlnm.Print_Area" localSheetId="0">'časť č. 1'!$A$1:$R$34</definedName>
    <definedName name="_xlnm.Print_Area" localSheetId="1">'časť č. 2'!$A$1:$R$34</definedName>
    <definedName name="_xlnm.Print_Area" localSheetId="2">'časť č. 3'!$A$1:$R$34</definedName>
    <definedName name="_xlnm.Print_Area" localSheetId="3">'časť č. 4'!$A$1:$R$34</definedName>
    <definedName name="_xlnm.Print_Area" localSheetId="4">'časť č. 5'!$A$1:$R$34</definedName>
    <definedName name="_xlnm.Print_Area" localSheetId="5">'časť č. 6'!$A$1:$R$34</definedName>
    <definedName name="_xlnm.Print_Area" localSheetId="6">'časť č. 7'!$A$1:$R$34</definedName>
    <definedName name="_xlnm.Print_Area" localSheetId="7">'časť č. 8'!$A$1:$R$34</definedName>
    <definedName name="_xlnm.Print_Area" localSheetId="8">'časť č. 9'!$A$1:$R$34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8" l="1"/>
  <c r="L16" i="8"/>
  <c r="L17" i="7"/>
  <c r="L16" i="7"/>
  <c r="L17" i="6"/>
  <c r="L16" i="6"/>
  <c r="L17" i="5"/>
  <c r="L16" i="5"/>
  <c r="L17" i="4"/>
  <c r="L16" i="4"/>
  <c r="L17" i="3"/>
  <c r="L16" i="3"/>
  <c r="L17" i="2"/>
  <c r="L16" i="2"/>
  <c r="F17" i="9" l="1"/>
  <c r="F17" i="8"/>
  <c r="F17" i="7"/>
  <c r="F17" i="6"/>
  <c r="F17" i="5"/>
  <c r="F17" i="4"/>
  <c r="F17" i="3"/>
  <c r="F17" i="2"/>
  <c r="H17" i="1"/>
  <c r="H16" i="1"/>
  <c r="L16" i="1" s="1"/>
  <c r="F17" i="1"/>
  <c r="E16" i="1"/>
  <c r="E17" i="9"/>
  <c r="E16" i="9"/>
  <c r="E17" i="8"/>
  <c r="P17" i="8" s="1"/>
  <c r="E16" i="8"/>
  <c r="E17" i="7"/>
  <c r="P17" i="7" s="1"/>
  <c r="E16" i="7"/>
  <c r="H16" i="7" s="1"/>
  <c r="E17" i="6"/>
  <c r="P17" i="6" s="1"/>
  <c r="E16" i="6"/>
  <c r="H16" i="6" s="1"/>
  <c r="E17" i="5"/>
  <c r="E16" i="5"/>
  <c r="E17" i="4"/>
  <c r="P17" i="4" s="1"/>
  <c r="E16" i="4"/>
  <c r="H16" i="4" s="1"/>
  <c r="E17" i="3"/>
  <c r="P17" i="3" s="1"/>
  <c r="E16" i="3"/>
  <c r="H16" i="3" s="1"/>
  <c r="E17" i="2"/>
  <c r="E16" i="2"/>
  <c r="E17" i="1"/>
  <c r="H17" i="9" l="1"/>
  <c r="L17" i="9" s="1"/>
  <c r="P17" i="9" s="1"/>
  <c r="H17" i="2"/>
  <c r="H16" i="2"/>
  <c r="H17" i="3"/>
  <c r="H17" i="4"/>
  <c r="H16" i="5"/>
  <c r="H17" i="5"/>
  <c r="H17" i="6"/>
  <c r="H17" i="7"/>
  <c r="H16" i="8"/>
  <c r="H17" i="8"/>
  <c r="H16" i="9"/>
  <c r="L16" i="9" s="1"/>
  <c r="P16" i="9" s="1"/>
  <c r="L17" i="1"/>
  <c r="L18" i="8"/>
  <c r="P16" i="8"/>
  <c r="O18" i="8" s="1"/>
  <c r="K18" i="8"/>
  <c r="P16" i="5"/>
  <c r="P17" i="5"/>
  <c r="P16" i="2"/>
  <c r="P17" i="2"/>
  <c r="K18" i="5" l="1"/>
  <c r="L18" i="5"/>
  <c r="O18" i="5"/>
  <c r="K18" i="2"/>
  <c r="O18" i="9"/>
  <c r="K18" i="9"/>
  <c r="L18" i="9"/>
  <c r="L18" i="7"/>
  <c r="K18" i="7"/>
  <c r="P16" i="7"/>
  <c r="O18" i="7" s="1"/>
  <c r="P16" i="6"/>
  <c r="O18" i="6" s="1"/>
  <c r="L18" i="6"/>
  <c r="K18" i="6"/>
  <c r="P16" i="4"/>
  <c r="O18" i="4" s="1"/>
  <c r="L18" i="4"/>
  <c r="K18" i="4"/>
  <c r="L18" i="3"/>
  <c r="K18" i="3"/>
  <c r="P16" i="3"/>
  <c r="O18" i="3" s="1"/>
  <c r="L18" i="2"/>
  <c r="O18" i="2"/>
  <c r="P16" i="1"/>
  <c r="L18" i="1"/>
  <c r="P17" i="1" l="1"/>
  <c r="O18" i="1" s="1"/>
  <c r="K18" i="1"/>
</calcChain>
</file>

<file path=xl/sharedStrings.xml><?xml version="1.0" encoding="utf-8"?>
<sst xmlns="http://schemas.openxmlformats.org/spreadsheetml/2006/main" count="261" uniqueCount="42">
  <si>
    <t xml:space="preserve"> </t>
  </si>
  <si>
    <t xml:space="preserve">Názov uchádzača: </t>
  </si>
  <si>
    <t xml:space="preserve">Sídlo uchádzača: </t>
  </si>
  <si>
    <t xml:space="preserve">ŠPECIFIKÁCIA A KALKULÁCIA CENY ku dňu xxxxxxxxxx : </t>
  </si>
  <si>
    <t xml:space="preserve">Nafta motorová na palivové karty </t>
  </si>
  <si>
    <t>V ................................................dňa........................</t>
  </si>
  <si>
    <t>Upozornenie:</t>
  </si>
  <si>
    <t>V EUR bez DPH spolu za predpokladaný nákup</t>
  </si>
  <si>
    <t xml:space="preserve">Sadzba DPH </t>
  </si>
  <si>
    <t xml:space="preserve">V  EUR s DPH za predpokla daný nákup </t>
  </si>
  <si>
    <t xml:space="preserve">Predpokladaný nákup v litroch  </t>
  </si>
  <si>
    <t>Podpisom potvrdzujem za uchádzača</t>
  </si>
  <si>
    <t xml:space="preserve"> .........................................................</t>
  </si>
  <si>
    <t xml:space="preserve"> Návrh uchádzača na plnenie kritérií časť č. 1</t>
  </si>
  <si>
    <t>motorová nafta</t>
  </si>
  <si>
    <t xml:space="preserve">Benzín automobilový bezolovnatý na palivové karty </t>
  </si>
  <si>
    <t xml:space="preserve">benzín natural 95 </t>
  </si>
  <si>
    <t xml:space="preserve">Stanovenie celkovej ceny </t>
  </si>
  <si>
    <t>Príloha č. 1 a)</t>
  </si>
  <si>
    <r>
      <rPr>
        <b/>
        <sz val="10"/>
        <color theme="1"/>
        <rFont val="Arial"/>
        <family val="2"/>
        <charset val="238"/>
      </rPr>
      <t>Názov zákazky:</t>
    </r>
    <r>
      <rPr>
        <sz val="10"/>
        <color theme="1"/>
        <rFont val="Arial"/>
        <family val="2"/>
        <charset val="238"/>
      </rPr>
      <t xml:space="preserve"> Nákup pohonných látok a súvisiacich produktov a služieb prostredníctvom palivových kariet (bezhotovostne) a veľkoobchodných dodávok do veľkokapacitných nádrží pre LESY Slovenskej republiky, š.p.</t>
    </r>
  </si>
  <si>
    <t xml:space="preserve">Celková informatívna ponuková cena za časť  č. 1  predmetu zákazky po zohľadnení zliav: </t>
  </si>
  <si>
    <t xml:space="preserve">Výška zľavy  v % z aktuálnej jednotkovej ceny za liter </t>
  </si>
  <si>
    <t>Uchádzač v tabuľke vypĺňa žlté políčka. Výšku zľavy v % uchádzač uvedie ako kladné číslo zaokrúhlené na dve desatinné miesta. Ostatné hodnoty v tabuľke sa automaticky prepočítajú podľa matematického vzorca.</t>
  </si>
  <si>
    <t xml:space="preserve"> Návrh uchádzača na plnenie kritérií časť č. 2</t>
  </si>
  <si>
    <t xml:space="preserve">Celková informatívna ponuková cena za časť  č. 2  predmetu zákazky po zohľadnení zľavy: </t>
  </si>
  <si>
    <t xml:space="preserve"> Návrh uchádzača na plnenie kritérií časť č. 3</t>
  </si>
  <si>
    <t xml:space="preserve">Celková informatívna ponuková cena za časť  č. 3  predmetu zákazky po zohľadnení zľavy: </t>
  </si>
  <si>
    <t xml:space="preserve"> Návrh uchádzača na plnenie kritérií časť č. 4</t>
  </si>
  <si>
    <t xml:space="preserve">Celková informatívna ponuková cena za časť  č. 4  predmetu zákazky po zohľadnení zľavy: </t>
  </si>
  <si>
    <t xml:space="preserve"> Návrh uchádzača na plnenie kritérií časť č. 5</t>
  </si>
  <si>
    <t xml:space="preserve">Celková informatívna ponuková cena za časť  č. 5  predmetu zákazky po zohľadnení zľavy: </t>
  </si>
  <si>
    <t xml:space="preserve"> Návrh uchádzača na plnenie kritérií časť č. 9</t>
  </si>
  <si>
    <t xml:space="preserve">Celková informatívna ponuková cena za časť  č. 9  predmetu zákazky po zohľadnení zľavy: </t>
  </si>
  <si>
    <t xml:space="preserve">Celková informatívna ponuková cena za časť  č. 8  predmetu zákazky po zohľadnení zľavy: </t>
  </si>
  <si>
    <t xml:space="preserve"> Návrh uchádzača na plnenie kritérií časť č. 8</t>
  </si>
  <si>
    <t xml:space="preserve"> Návrh uchádzača na plnenie kritérií časť č. 7</t>
  </si>
  <si>
    <t xml:space="preserve">Celková informatívna ponuková cena za časť  č. 7  predmetu zákazky po zohľadnení zľavy: </t>
  </si>
  <si>
    <t xml:space="preserve">Celková informatívna ponuková cena za časť  č. 6  predmetu zákazky po zohľadnení zľavy: </t>
  </si>
  <si>
    <t xml:space="preserve"> Návrh uchádzača na plnenie kritérií časť č. 6</t>
  </si>
  <si>
    <t>Jednotková cena v Eur bez DPH za liter po zohľadnení zľavy</t>
  </si>
  <si>
    <t>V Eur bez DPH za jeden liter aktuálnej ceny ku dňu termínu predkladania ponúk</t>
  </si>
  <si>
    <r>
      <t xml:space="preserve">Priemernou cenou pohonnej látky je cena za jeden liter príslušnej pohonnej látky v EUR s DPH vrátane spotrebnej dane v Slovenskej republike zverejnená Štatistickým úradom Slovenskej republiky pod názvom „Priemerné ceny pohonných látok v SR (mesačné)“ v EUR/l s DPH </t>
    </r>
    <r>
      <rPr>
        <i/>
        <sz val="10"/>
        <color theme="1"/>
        <rFont val="Arial"/>
        <family val="2"/>
        <charset val="238"/>
      </rPr>
      <t xml:space="preserve">(časť C Súťažných podkladov - spôsob určenia ceny) Vychádza sa z cien za </t>
    </r>
    <r>
      <rPr>
        <b/>
        <i/>
        <sz val="10"/>
        <color theme="1"/>
        <rFont val="Arial"/>
        <family val="2"/>
        <charset val="238"/>
      </rPr>
      <t>máj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</si>
</sst>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6" fillId="3" borderId="9" xfId="0" applyFont="1" applyFill="1" applyBorder="1" applyAlignment="1">
      <alignment horizontal="right" vertical="center" wrapText="1"/>
    </xf>
    <xf numFmtId="0" fontId="6" fillId="3" borderId="10" xfId="0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/>
    <xf numFmtId="0" fontId="6" fillId="0" borderId="0" xfId="0" applyFont="1"/>
    <xf numFmtId="4" fontId="6" fillId="0" borderId="9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" fontId="6" fillId="0" borderId="24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2" fontId="6" fillId="5" borderId="8" xfId="0" applyNumberFormat="1" applyFont="1" applyFill="1" applyBorder="1" applyAlignment="1">
      <alignment horizontal="right" vertical="center" wrapText="1"/>
    </xf>
    <xf numFmtId="2" fontId="6" fillId="5" borderId="10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4" fontId="6" fillId="0" borderId="10" xfId="0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165" fontId="6" fillId="3" borderId="14" xfId="0" applyNumberFormat="1" applyFont="1" applyFill="1" applyBorder="1" applyAlignment="1">
      <alignment horizontal="right" vertical="center" wrapText="1"/>
    </xf>
    <xf numFmtId="165" fontId="6" fillId="3" borderId="15" xfId="0" applyNumberFormat="1" applyFont="1" applyFill="1" applyBorder="1" applyAlignment="1">
      <alignment horizontal="right" vertical="center" wrapText="1"/>
    </xf>
    <xf numFmtId="0" fontId="6" fillId="0" borderId="19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center" vertical="center" wrapText="1"/>
    </xf>
    <xf numFmtId="4" fontId="6" fillId="3" borderId="12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center" wrapText="1"/>
    </xf>
    <xf numFmtId="4" fontId="6" fillId="3" borderId="14" xfId="0" applyNumberFormat="1" applyFont="1" applyFill="1" applyBorder="1" applyAlignment="1">
      <alignment horizontal="center" vertical="center" wrapText="1"/>
    </xf>
    <xf numFmtId="4" fontId="6" fillId="3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5" borderId="6" xfId="0" applyNumberFormat="1" applyFont="1" applyFill="1" applyBorder="1" applyAlignment="1">
      <alignment horizontal="center" vertical="center" wrapText="1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5" borderId="7" xfId="0" applyNumberFormat="1" applyFont="1" applyFill="1" applyBorder="1" applyAlignment="1">
      <alignment horizontal="center" vertical="center" wrapText="1"/>
    </xf>
    <xf numFmtId="164" fontId="4" fillId="5" borderId="11" xfId="0" applyNumberFormat="1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4" fillId="5" borderId="13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topLeftCell="A4" zoomScaleNormal="100" zoomScaleSheetLayoutView="100" workbookViewId="0">
      <selection activeCell="L17" sqref="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5300000</v>
      </c>
      <c r="K16" s="25"/>
      <c r="L16" s="21">
        <f>H16*J16</f>
        <v>6683299.9999999991</v>
      </c>
      <c r="M16" s="52">
        <v>0.2</v>
      </c>
      <c r="N16" s="53"/>
      <c r="O16" s="53"/>
      <c r="P16" s="74">
        <f>L16*(1.2)</f>
        <v>8019959.9999999981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325000</v>
      </c>
      <c r="K17" s="27"/>
      <c r="L17" s="21">
        <f>H17*J17</f>
        <v>441350.00000000006</v>
      </c>
      <c r="M17" s="52">
        <v>0.2</v>
      </c>
      <c r="N17" s="53"/>
      <c r="O17" s="54"/>
      <c r="P17" s="55">
        <f>L17*(1.2)</f>
        <v>529620</v>
      </c>
      <c r="Q17" s="56"/>
      <c r="R17" s="57"/>
    </row>
    <row r="18" spans="1:18" ht="15" customHeight="1" x14ac:dyDescent="0.25">
      <c r="A18" s="79" t="s">
        <v>20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7124649.9999999991</v>
      </c>
      <c r="L18" s="91">
        <f>SUM(L16:L17)</f>
        <v>7124649.9999999991</v>
      </c>
      <c r="M18" s="11"/>
      <c r="N18" s="12"/>
      <c r="O18" s="85">
        <f>SUM(P16:R17)</f>
        <v>8549579.9999999981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K10:M10"/>
    <mergeCell ref="K11:M11"/>
    <mergeCell ref="A6:P6"/>
    <mergeCell ref="A10:J11"/>
    <mergeCell ref="C8:R8"/>
    <mergeCell ref="C9:R9"/>
    <mergeCell ref="N10:R10"/>
    <mergeCell ref="N11:R11"/>
    <mergeCell ref="A34:P34"/>
    <mergeCell ref="A30:P30"/>
    <mergeCell ref="A28:P28"/>
    <mergeCell ref="L12:L15"/>
    <mergeCell ref="M16:O16"/>
    <mergeCell ref="F12:G15"/>
    <mergeCell ref="H12:I15"/>
    <mergeCell ref="H16:I16"/>
    <mergeCell ref="P16:R16"/>
    <mergeCell ref="K18:K19"/>
    <mergeCell ref="A17:D17"/>
    <mergeCell ref="H17:I17"/>
    <mergeCell ref="A18:J19"/>
    <mergeCell ref="O18:R19"/>
    <mergeCell ref="L18:L19"/>
    <mergeCell ref="A2:P2"/>
    <mergeCell ref="J16:K16"/>
    <mergeCell ref="J17:K17"/>
    <mergeCell ref="F16:G16"/>
    <mergeCell ref="F17:G17"/>
    <mergeCell ref="A4:P4"/>
    <mergeCell ref="A8:B8"/>
    <mergeCell ref="A9:B9"/>
    <mergeCell ref="A12:D15"/>
    <mergeCell ref="J12:K15"/>
    <mergeCell ref="P12:R15"/>
    <mergeCell ref="M17:O17"/>
    <mergeCell ref="P17:R17"/>
    <mergeCell ref="A16:D16"/>
    <mergeCell ref="M12:O15"/>
    <mergeCell ref="E12:E15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23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25000</v>
      </c>
      <c r="K16" s="25"/>
      <c r="L16" s="22">
        <f>H16*J16</f>
        <v>31524.999999999996</v>
      </c>
      <c r="M16" s="52">
        <v>0.2</v>
      </c>
      <c r="N16" s="53"/>
      <c r="O16" s="53"/>
      <c r="P16" s="74">
        <f>L16*(1.2)</f>
        <v>37829.999999999993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2500</v>
      </c>
      <c r="K17" s="27"/>
      <c r="L17" s="22">
        <f>H17*J17</f>
        <v>3395.0000000000005</v>
      </c>
      <c r="M17" s="52">
        <v>0.2</v>
      </c>
      <c r="N17" s="53"/>
      <c r="O17" s="54"/>
      <c r="P17" s="55">
        <f>L17*(1.2)</f>
        <v>4074.0000000000005</v>
      </c>
      <c r="Q17" s="56"/>
      <c r="R17" s="57"/>
    </row>
    <row r="18" spans="1:18" ht="15" customHeight="1" x14ac:dyDescent="0.25">
      <c r="A18" s="79" t="s">
        <v>24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34920</v>
      </c>
      <c r="L18" s="91">
        <f>SUM(L16:L17)</f>
        <v>34920</v>
      </c>
      <c r="M18" s="11"/>
      <c r="N18" s="12"/>
      <c r="O18" s="85">
        <f>SUM(P16:R17)</f>
        <v>41903.999999999993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7" sqref="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5000</v>
      </c>
      <c r="K16" s="25"/>
      <c r="L16" s="22">
        <f>H16*J16</f>
        <v>6304.9999999999991</v>
      </c>
      <c r="M16" s="52">
        <v>0.2</v>
      </c>
      <c r="N16" s="53"/>
      <c r="O16" s="53"/>
      <c r="P16" s="74">
        <f>L16*(1.2)</f>
        <v>7565.9999999999982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500</v>
      </c>
      <c r="K17" s="27"/>
      <c r="L17" s="22">
        <f>H17*J17</f>
        <v>679</v>
      </c>
      <c r="M17" s="52">
        <v>0.2</v>
      </c>
      <c r="N17" s="53"/>
      <c r="O17" s="54"/>
      <c r="P17" s="55">
        <f>L17*(1.2)</f>
        <v>814.8</v>
      </c>
      <c r="Q17" s="56"/>
      <c r="R17" s="57"/>
    </row>
    <row r="18" spans="1:18" ht="15" customHeight="1" x14ac:dyDescent="0.25">
      <c r="A18" s="79" t="s">
        <v>26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6983.9999999999991</v>
      </c>
      <c r="L18" s="91">
        <f>SUM(L16:L17)</f>
        <v>6983.9999999999991</v>
      </c>
      <c r="M18" s="11"/>
      <c r="N18" s="12"/>
      <c r="O18" s="85">
        <f>SUM(P16:R17)</f>
        <v>8380.7999999999975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7" sqref="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13750</v>
      </c>
      <c r="K16" s="25"/>
      <c r="L16" s="22">
        <f>H16*J16</f>
        <v>17338.75</v>
      </c>
      <c r="M16" s="52">
        <v>0.2</v>
      </c>
      <c r="N16" s="53"/>
      <c r="O16" s="53"/>
      <c r="P16" s="74">
        <f>L16*(1.2)</f>
        <v>20806.5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1250</v>
      </c>
      <c r="K17" s="27"/>
      <c r="L17" s="22">
        <f>H17*J17</f>
        <v>1697.5000000000002</v>
      </c>
      <c r="M17" s="52">
        <v>0.2</v>
      </c>
      <c r="N17" s="53"/>
      <c r="O17" s="54"/>
      <c r="P17" s="55">
        <f>L17*(1.2)</f>
        <v>2037.0000000000002</v>
      </c>
      <c r="Q17" s="56"/>
      <c r="R17" s="57"/>
    </row>
    <row r="18" spans="1:18" ht="15" customHeight="1" x14ac:dyDescent="0.25">
      <c r="A18" s="79" t="s">
        <v>28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19036.25</v>
      </c>
      <c r="L18" s="91">
        <f>SUM(L16:L17)</f>
        <v>19036.25</v>
      </c>
      <c r="M18" s="11"/>
      <c r="N18" s="12"/>
      <c r="O18" s="85">
        <f>SUM(P16:R17)</f>
        <v>22843.5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29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8500</v>
      </c>
      <c r="K16" s="25"/>
      <c r="L16" s="22">
        <f>H16*J16</f>
        <v>10718.5</v>
      </c>
      <c r="M16" s="52">
        <v>0.2</v>
      </c>
      <c r="N16" s="53"/>
      <c r="O16" s="53"/>
      <c r="P16" s="74">
        <f>L16*(1.2)</f>
        <v>12862.199999999999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500</v>
      </c>
      <c r="K17" s="27"/>
      <c r="L17" s="22">
        <f>H17*J17</f>
        <v>679</v>
      </c>
      <c r="M17" s="52">
        <v>0.2</v>
      </c>
      <c r="N17" s="53"/>
      <c r="O17" s="54"/>
      <c r="P17" s="55">
        <f>L17*(1.2)</f>
        <v>814.8</v>
      </c>
      <c r="Q17" s="56"/>
      <c r="R17" s="57"/>
    </row>
    <row r="18" spans="1:18" ht="15" customHeight="1" x14ac:dyDescent="0.25">
      <c r="A18" s="79" t="s">
        <v>30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11397.5</v>
      </c>
      <c r="L18" s="91">
        <f>SUM(L16:L17)</f>
        <v>11397.5</v>
      </c>
      <c r="M18" s="11"/>
      <c r="N18" s="12"/>
      <c r="O18" s="85">
        <f>SUM(P16:R17)</f>
        <v>13676.999999999998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6" sqref="L16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38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175000</v>
      </c>
      <c r="K16" s="25"/>
      <c r="L16" s="22">
        <f>H16*J16</f>
        <v>220674.99999999997</v>
      </c>
      <c r="M16" s="52">
        <v>0.2</v>
      </c>
      <c r="N16" s="53"/>
      <c r="O16" s="53"/>
      <c r="P16" s="74">
        <f>L16*(1.2)</f>
        <v>264809.99999999994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2500</v>
      </c>
      <c r="K17" s="27"/>
      <c r="L17" s="22">
        <f>H17*J17</f>
        <v>3395.0000000000005</v>
      </c>
      <c r="M17" s="52">
        <v>0.2</v>
      </c>
      <c r="N17" s="53"/>
      <c r="O17" s="54"/>
      <c r="P17" s="55">
        <f>L17*(1.2)</f>
        <v>4074.0000000000005</v>
      </c>
      <c r="Q17" s="56"/>
      <c r="R17" s="57"/>
    </row>
    <row r="18" spans="1:18" ht="15" customHeight="1" x14ac:dyDescent="0.25">
      <c r="A18" s="79" t="s">
        <v>37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224069.99999999997</v>
      </c>
      <c r="L18" s="91">
        <f>SUM(L16:L17)</f>
        <v>224069.99999999997</v>
      </c>
      <c r="M18" s="11"/>
      <c r="N18" s="12"/>
      <c r="O18" s="85">
        <f>SUM(P16:R17)</f>
        <v>268883.99999999994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7" sqref="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35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95000</v>
      </c>
      <c r="K16" s="25"/>
      <c r="L16" s="22">
        <f>H16*J16</f>
        <v>119794.99999999999</v>
      </c>
      <c r="M16" s="52">
        <v>0.2</v>
      </c>
      <c r="N16" s="53"/>
      <c r="O16" s="53"/>
      <c r="P16" s="74">
        <f>L16*(1.2)</f>
        <v>143753.99999999997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1250</v>
      </c>
      <c r="K17" s="27"/>
      <c r="L17" s="22">
        <f>H17*J17</f>
        <v>1697.5000000000002</v>
      </c>
      <c r="M17" s="52">
        <v>0.2</v>
      </c>
      <c r="N17" s="53"/>
      <c r="O17" s="54"/>
      <c r="P17" s="55">
        <f>L17*(1.2)</f>
        <v>2037.0000000000002</v>
      </c>
      <c r="Q17" s="56"/>
      <c r="R17" s="57"/>
    </row>
    <row r="18" spans="1:18" ht="15" customHeight="1" x14ac:dyDescent="0.25">
      <c r="A18" s="79" t="s">
        <v>36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121492.49999999999</v>
      </c>
      <c r="L18" s="91">
        <f>SUM(L16:L17)</f>
        <v>121492.49999999999</v>
      </c>
      <c r="M18" s="11"/>
      <c r="N18" s="12"/>
      <c r="O18" s="85">
        <f>SUM(P16:R17)</f>
        <v>145790.99999999997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6" sqref="L16: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34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77500</v>
      </c>
      <c r="K16" s="25"/>
      <c r="L16" s="22">
        <f>H16*J16</f>
        <v>97727.499999999985</v>
      </c>
      <c r="M16" s="52">
        <v>0.2</v>
      </c>
      <c r="N16" s="53"/>
      <c r="O16" s="53"/>
      <c r="P16" s="74">
        <f>L16*(1.2)</f>
        <v>117272.99999999999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1250</v>
      </c>
      <c r="K17" s="27"/>
      <c r="L17" s="22">
        <f>H17*J17</f>
        <v>1697.5000000000002</v>
      </c>
      <c r="M17" s="52">
        <v>0.2</v>
      </c>
      <c r="N17" s="53"/>
      <c r="O17" s="54"/>
      <c r="P17" s="55">
        <f>L17*(1.2)</f>
        <v>2037.0000000000002</v>
      </c>
      <c r="Q17" s="56"/>
      <c r="R17" s="57"/>
    </row>
    <row r="18" spans="1:18" ht="15" customHeight="1" x14ac:dyDescent="0.25">
      <c r="A18" s="79" t="s">
        <v>33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99424.999999999985</v>
      </c>
      <c r="L18" s="91">
        <f>SUM(L16:L17)</f>
        <v>99424.999999999985</v>
      </c>
      <c r="M18" s="11"/>
      <c r="N18" s="12"/>
      <c r="O18" s="85">
        <f>SUM(P16:R17)</f>
        <v>119309.99999999999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view="pageBreakPreview" topLeftCell="A4" zoomScaleNormal="100" zoomScaleSheetLayoutView="100" workbookViewId="0">
      <selection activeCell="L17" sqref="L17"/>
    </sheetView>
  </sheetViews>
  <sheetFormatPr defaultRowHeight="15" x14ac:dyDescent="0.25"/>
  <cols>
    <col min="1" max="1" width="12.7109375" customWidth="1"/>
    <col min="2" max="2" width="4.28515625" customWidth="1"/>
    <col min="3" max="3" width="2.5703125" customWidth="1"/>
    <col min="4" max="4" width="3" customWidth="1"/>
    <col min="5" max="5" width="9.85546875" customWidth="1"/>
    <col min="6" max="6" width="8" customWidth="1"/>
    <col min="7" max="7" width="1.5703125" customWidth="1"/>
    <col min="8" max="8" width="4.42578125" customWidth="1"/>
    <col min="9" max="9" width="5.42578125" customWidth="1"/>
    <col min="10" max="10" width="15.140625" customWidth="1"/>
    <col min="11" max="11" width="0.140625" customWidth="1"/>
    <col min="12" max="12" width="15.7109375" customWidth="1"/>
    <col min="13" max="13" width="4.7109375" customWidth="1"/>
    <col min="14" max="14" width="3.5703125" customWidth="1"/>
    <col min="15" max="15" width="0.140625" customWidth="1"/>
    <col min="16" max="16" width="5.42578125" customWidth="1"/>
    <col min="17" max="17" width="3.85546875" customWidth="1"/>
    <col min="18" max="18" width="6.7109375" customWidth="1"/>
  </cols>
  <sheetData>
    <row r="1" spans="1:18" x14ac:dyDescent="0.25">
      <c r="N1" s="20" t="s">
        <v>18</v>
      </c>
      <c r="P1" s="2"/>
    </row>
    <row r="2" spans="1:18" ht="18" x14ac:dyDescent="0.25">
      <c r="A2" s="23" t="s">
        <v>17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"/>
      <c r="R2" s="2"/>
    </row>
    <row r="3" spans="1:18" ht="10.5" customHeight="1" x14ac:dyDescent="0.25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15.75" customHeight="1" x14ac:dyDescent="0.25">
      <c r="A4" s="32" t="s">
        <v>31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"/>
      <c r="R4" s="2"/>
    </row>
    <row r="5" spans="1:18" ht="10.5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/>
      <c r="R5" s="2"/>
    </row>
    <row r="6" spans="1:18" ht="29.25" customHeight="1" x14ac:dyDescent="0.25">
      <c r="A6" s="95" t="s">
        <v>19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"/>
      <c r="R6" s="9"/>
    </row>
    <row r="7" spans="1:18" ht="9.75" customHeight="1" thickBo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9"/>
      <c r="R7" s="9"/>
    </row>
    <row r="8" spans="1:18" ht="26.25" customHeight="1" thickBot="1" x14ac:dyDescent="0.3">
      <c r="A8" s="33" t="s">
        <v>1</v>
      </c>
      <c r="B8" s="34"/>
      <c r="C8" s="102" t="s">
        <v>0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4"/>
    </row>
    <row r="9" spans="1:18" ht="28.5" customHeight="1" thickBot="1" x14ac:dyDescent="0.3">
      <c r="A9" s="35" t="s">
        <v>2</v>
      </c>
      <c r="B9" s="36"/>
      <c r="C9" s="93" t="s">
        <v>0</v>
      </c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105"/>
    </row>
    <row r="10" spans="1:18" ht="42" customHeight="1" thickBot="1" x14ac:dyDescent="0.3">
      <c r="A10" s="96" t="s">
        <v>41</v>
      </c>
      <c r="B10" s="97"/>
      <c r="C10" s="97"/>
      <c r="D10" s="97"/>
      <c r="E10" s="97"/>
      <c r="F10" s="97"/>
      <c r="G10" s="97"/>
      <c r="H10" s="97"/>
      <c r="I10" s="97"/>
      <c r="J10" s="98"/>
      <c r="K10" s="93" t="s">
        <v>14</v>
      </c>
      <c r="L10" s="94"/>
      <c r="M10" s="94"/>
      <c r="N10" s="106">
        <v>1.5129999999999999</v>
      </c>
      <c r="O10" s="107"/>
      <c r="P10" s="107"/>
      <c r="Q10" s="107"/>
      <c r="R10" s="108"/>
    </row>
    <row r="11" spans="1:18" ht="37.5" customHeight="1" thickBot="1" x14ac:dyDescent="0.3">
      <c r="A11" s="99"/>
      <c r="B11" s="100"/>
      <c r="C11" s="100"/>
      <c r="D11" s="100"/>
      <c r="E11" s="100"/>
      <c r="F11" s="100"/>
      <c r="G11" s="100"/>
      <c r="H11" s="100"/>
      <c r="I11" s="100"/>
      <c r="J11" s="101"/>
      <c r="K11" s="93" t="s">
        <v>16</v>
      </c>
      <c r="L11" s="94"/>
      <c r="M11" s="94"/>
      <c r="N11" s="109">
        <v>1.629</v>
      </c>
      <c r="O11" s="110"/>
      <c r="P11" s="110"/>
      <c r="Q11" s="110"/>
      <c r="R11" s="111"/>
    </row>
    <row r="12" spans="1:18" ht="60" customHeight="1" x14ac:dyDescent="0.25">
      <c r="A12" s="37" t="s">
        <v>3</v>
      </c>
      <c r="B12" s="38"/>
      <c r="C12" s="38"/>
      <c r="D12" s="39"/>
      <c r="E12" s="67" t="s">
        <v>40</v>
      </c>
      <c r="F12" s="46" t="s">
        <v>21</v>
      </c>
      <c r="G12" s="39"/>
      <c r="H12" s="46" t="s">
        <v>39</v>
      </c>
      <c r="I12" s="39"/>
      <c r="J12" s="46" t="s">
        <v>10</v>
      </c>
      <c r="K12" s="39"/>
      <c r="L12" s="67" t="s">
        <v>7</v>
      </c>
      <c r="M12" s="61" t="s">
        <v>8</v>
      </c>
      <c r="N12" s="62"/>
      <c r="O12" s="62"/>
      <c r="P12" s="37" t="s">
        <v>9</v>
      </c>
      <c r="Q12" s="38"/>
      <c r="R12" s="49"/>
    </row>
    <row r="13" spans="1:18" ht="52.5" customHeight="1" x14ac:dyDescent="0.25">
      <c r="A13" s="40"/>
      <c r="B13" s="41"/>
      <c r="C13" s="41"/>
      <c r="D13" s="42"/>
      <c r="E13" s="68"/>
      <c r="F13" s="47"/>
      <c r="G13" s="42"/>
      <c r="H13" s="47"/>
      <c r="I13" s="42"/>
      <c r="J13" s="47"/>
      <c r="K13" s="42"/>
      <c r="L13" s="68"/>
      <c r="M13" s="63"/>
      <c r="N13" s="64"/>
      <c r="O13" s="64"/>
      <c r="P13" s="40"/>
      <c r="Q13" s="41"/>
      <c r="R13" s="50"/>
    </row>
    <row r="14" spans="1:18" ht="23.25" customHeight="1" x14ac:dyDescent="0.25">
      <c r="A14" s="40"/>
      <c r="B14" s="41"/>
      <c r="C14" s="41"/>
      <c r="D14" s="42"/>
      <c r="E14" s="68"/>
      <c r="F14" s="47"/>
      <c r="G14" s="42"/>
      <c r="H14" s="47"/>
      <c r="I14" s="42"/>
      <c r="J14" s="47"/>
      <c r="K14" s="42"/>
      <c r="L14" s="68"/>
      <c r="M14" s="63"/>
      <c r="N14" s="64"/>
      <c r="O14" s="64"/>
      <c r="P14" s="40"/>
      <c r="Q14" s="41"/>
      <c r="R14" s="50"/>
    </row>
    <row r="15" spans="1:18" ht="47.25" customHeight="1" thickBot="1" x14ac:dyDescent="0.3">
      <c r="A15" s="43"/>
      <c r="B15" s="44"/>
      <c r="C15" s="44"/>
      <c r="D15" s="45"/>
      <c r="E15" s="69"/>
      <c r="F15" s="48"/>
      <c r="G15" s="45"/>
      <c r="H15" s="48"/>
      <c r="I15" s="45"/>
      <c r="J15" s="48"/>
      <c r="K15" s="45"/>
      <c r="L15" s="69"/>
      <c r="M15" s="65"/>
      <c r="N15" s="66"/>
      <c r="O15" s="66"/>
      <c r="P15" s="43"/>
      <c r="Q15" s="44"/>
      <c r="R15" s="51"/>
    </row>
    <row r="16" spans="1:18" ht="34.5" customHeight="1" thickBot="1" x14ac:dyDescent="0.3">
      <c r="A16" s="58" t="s">
        <v>4</v>
      </c>
      <c r="B16" s="59"/>
      <c r="C16" s="59"/>
      <c r="D16" s="60"/>
      <c r="E16" s="5">
        <f>N10/1.2</f>
        <v>1.2608333333333333</v>
      </c>
      <c r="F16" s="28">
        <v>0</v>
      </c>
      <c r="G16" s="29"/>
      <c r="H16" s="72">
        <f>ROUND(E16-(E16*(F16/100)),3)</f>
        <v>1.2609999999999999</v>
      </c>
      <c r="I16" s="73"/>
      <c r="J16" s="24">
        <v>1425000</v>
      </c>
      <c r="K16" s="25"/>
      <c r="L16" s="22">
        <f>H16*J16</f>
        <v>1796924.9999999998</v>
      </c>
      <c r="M16" s="52">
        <v>0.2</v>
      </c>
      <c r="N16" s="53"/>
      <c r="O16" s="53"/>
      <c r="P16" s="74">
        <f>L16*(1.2)</f>
        <v>2156309.9999999995</v>
      </c>
      <c r="Q16" s="24"/>
      <c r="R16" s="25"/>
    </row>
    <row r="17" spans="1:18" ht="39" customHeight="1" thickBot="1" x14ac:dyDescent="0.3">
      <c r="A17" s="77" t="s">
        <v>15</v>
      </c>
      <c r="B17" s="78"/>
      <c r="C17" s="78"/>
      <c r="D17" s="78"/>
      <c r="E17" s="5">
        <f>N11/1.2</f>
        <v>1.3575000000000002</v>
      </c>
      <c r="F17" s="30">
        <f>F16</f>
        <v>0</v>
      </c>
      <c r="G17" s="31"/>
      <c r="H17" s="72">
        <f>ROUND(E17-(E17*(F17/100)),3)</f>
        <v>1.3580000000000001</v>
      </c>
      <c r="I17" s="73"/>
      <c r="J17" s="26">
        <v>5000</v>
      </c>
      <c r="K17" s="27"/>
      <c r="L17" s="22">
        <f>H17*J17</f>
        <v>6790.0000000000009</v>
      </c>
      <c r="M17" s="52">
        <v>0.2</v>
      </c>
      <c r="N17" s="53"/>
      <c r="O17" s="54"/>
      <c r="P17" s="55">
        <f>L17*(1.2)</f>
        <v>8148.0000000000009</v>
      </c>
      <c r="Q17" s="56"/>
      <c r="R17" s="57"/>
    </row>
    <row r="18" spans="1:18" ht="15" customHeight="1" x14ac:dyDescent="0.25">
      <c r="A18" s="79" t="s">
        <v>32</v>
      </c>
      <c r="B18" s="80"/>
      <c r="C18" s="80"/>
      <c r="D18" s="80"/>
      <c r="E18" s="80"/>
      <c r="F18" s="80"/>
      <c r="G18" s="80"/>
      <c r="H18" s="80"/>
      <c r="I18" s="80"/>
      <c r="J18" s="81"/>
      <c r="K18" s="75">
        <f>SUM(L16:L17)</f>
        <v>1803714.9999999998</v>
      </c>
      <c r="L18" s="91">
        <f>SUM(L16:L17)</f>
        <v>1803714.9999999998</v>
      </c>
      <c r="M18" s="11"/>
      <c r="N18" s="12"/>
      <c r="O18" s="85">
        <f>SUM(P16:R17)</f>
        <v>2164457.9999999995</v>
      </c>
      <c r="P18" s="86"/>
      <c r="Q18" s="86"/>
      <c r="R18" s="87"/>
    </row>
    <row r="19" spans="1:18" ht="31.5" customHeight="1" thickBot="1" x14ac:dyDescent="0.3">
      <c r="A19" s="82"/>
      <c r="B19" s="83"/>
      <c r="C19" s="83"/>
      <c r="D19" s="83"/>
      <c r="E19" s="83"/>
      <c r="F19" s="83"/>
      <c r="G19" s="83"/>
      <c r="H19" s="83"/>
      <c r="I19" s="83"/>
      <c r="J19" s="84"/>
      <c r="K19" s="76"/>
      <c r="L19" s="92"/>
      <c r="M19" s="13"/>
      <c r="N19" s="14"/>
      <c r="O19" s="88"/>
      <c r="P19" s="89"/>
      <c r="Q19" s="89"/>
      <c r="R19" s="90"/>
    </row>
    <row r="20" spans="1:18" ht="13.5" customHeight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9"/>
      <c r="P20" s="9"/>
      <c r="Q20" s="17"/>
      <c r="R20" s="17"/>
    </row>
    <row r="21" spans="1:18" ht="9" hidden="1" customHeight="1" thickBo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7"/>
      <c r="R21" s="17"/>
    </row>
    <row r="22" spans="1:18" ht="9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7"/>
      <c r="R22" s="17"/>
    </row>
    <row r="23" spans="1:18" ht="9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7"/>
      <c r="R23" s="17"/>
    </row>
    <row r="24" spans="1:18" ht="18.75" customHeight="1" x14ac:dyDescent="0.25">
      <c r="A24" s="3" t="s">
        <v>0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</row>
    <row r="25" spans="1:18" ht="9" customHeight="1" x14ac:dyDescent="0.25">
      <c r="A25" s="3" t="s">
        <v>0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</row>
    <row r="26" spans="1:18" x14ac:dyDescent="0.25">
      <c r="A26" s="3" t="s">
        <v>5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</row>
    <row r="27" spans="1:18" ht="9.75" customHeight="1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</row>
    <row r="28" spans="1:18" x14ac:dyDescent="0.25">
      <c r="A28" s="71" t="s">
        <v>12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17"/>
      <c r="R28" s="17"/>
    </row>
    <row r="29" spans="1:18" ht="11.25" customHeight="1" x14ac:dyDescent="0.25">
      <c r="A29" s="3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</row>
    <row r="30" spans="1:18" x14ac:dyDescent="0.25">
      <c r="A30" s="71" t="s">
        <v>11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19"/>
      <c r="R30" s="19"/>
    </row>
    <row r="31" spans="1:18" ht="6.75" customHeight="1" x14ac:dyDescent="0.25">
      <c r="A31" s="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6" customHeight="1" x14ac:dyDescent="0.25">
      <c r="A32" s="6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8" x14ac:dyDescent="0.25">
      <c r="A33" s="7" t="s">
        <v>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2"/>
      <c r="R33" s="2"/>
    </row>
    <row r="34" spans="1:18" ht="45.75" customHeight="1" x14ac:dyDescent="0.25">
      <c r="A34" s="70" t="s">
        <v>22</v>
      </c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2"/>
      <c r="R34" s="2"/>
    </row>
    <row r="35" spans="1:18" x14ac:dyDescent="0.25">
      <c r="A35" s="1"/>
    </row>
  </sheetData>
  <mergeCells count="39">
    <mergeCell ref="F17:G17"/>
    <mergeCell ref="H17:I17"/>
    <mergeCell ref="J17:K17"/>
    <mergeCell ref="M17:O17"/>
    <mergeCell ref="A34:P34"/>
    <mergeCell ref="A18:J19"/>
    <mergeCell ref="K18:K19"/>
    <mergeCell ref="L18:L19"/>
    <mergeCell ref="O18:R19"/>
    <mergeCell ref="A28:P28"/>
    <mergeCell ref="A30:P30"/>
    <mergeCell ref="P17:R17"/>
    <mergeCell ref="A17:D17"/>
    <mergeCell ref="L12:L15"/>
    <mergeCell ref="M12:O15"/>
    <mergeCell ref="P12:R15"/>
    <mergeCell ref="A16:D16"/>
    <mergeCell ref="F16:G16"/>
    <mergeCell ref="H16:I16"/>
    <mergeCell ref="J16:K16"/>
    <mergeCell ref="M16:O16"/>
    <mergeCell ref="P16:R16"/>
    <mergeCell ref="A12:D15"/>
    <mergeCell ref="E12:E15"/>
    <mergeCell ref="F12:G15"/>
    <mergeCell ref="H12:I15"/>
    <mergeCell ref="J12:K15"/>
    <mergeCell ref="A10:J11"/>
    <mergeCell ref="K10:M10"/>
    <mergeCell ref="N10:R10"/>
    <mergeCell ref="K11:M11"/>
    <mergeCell ref="N11:R11"/>
    <mergeCell ref="A9:B9"/>
    <mergeCell ref="C9:R9"/>
    <mergeCell ref="A2:P2"/>
    <mergeCell ref="A4:P4"/>
    <mergeCell ref="A6:P6"/>
    <mergeCell ref="A8:B8"/>
    <mergeCell ref="C8:R8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18</vt:i4>
      </vt:variant>
    </vt:vector>
  </HeadingPairs>
  <TitlesOfParts>
    <vt:vector size="27" baseType="lpstr">
      <vt:lpstr>časť č. 1</vt:lpstr>
      <vt:lpstr>časť č. 2</vt:lpstr>
      <vt:lpstr>časť č. 3</vt:lpstr>
      <vt:lpstr>časť č. 4</vt:lpstr>
      <vt:lpstr>časť č. 5</vt:lpstr>
      <vt:lpstr>časť č. 6</vt:lpstr>
      <vt:lpstr>časť č. 7</vt:lpstr>
      <vt:lpstr>časť č. 8</vt:lpstr>
      <vt:lpstr>časť č. 9</vt:lpstr>
      <vt:lpstr>'časť č. 1'!_Hlk17393469</vt:lpstr>
      <vt:lpstr>'časť č. 2'!_Hlk17393469</vt:lpstr>
      <vt:lpstr>'časť č. 3'!_Hlk17393469</vt:lpstr>
      <vt:lpstr>'časť č. 4'!_Hlk17393469</vt:lpstr>
      <vt:lpstr>'časť č. 5'!_Hlk17393469</vt:lpstr>
      <vt:lpstr>'časť č. 6'!_Hlk17393469</vt:lpstr>
      <vt:lpstr>'časť č. 7'!_Hlk17393469</vt:lpstr>
      <vt:lpstr>'časť č. 8'!_Hlk17393469</vt:lpstr>
      <vt:lpstr>'časť č. 9'!_Hlk17393469</vt:lpstr>
      <vt:lpstr>'časť č. 1'!Oblasť_tlače</vt:lpstr>
      <vt:lpstr>'časť č. 2'!Oblasť_tlače</vt:lpstr>
      <vt:lpstr>'časť č. 3'!Oblasť_tlače</vt:lpstr>
      <vt:lpstr>'časť č. 4'!Oblasť_tlače</vt:lpstr>
      <vt:lpstr>'časť č. 5'!Oblasť_tlače</vt:lpstr>
      <vt:lpstr>'časť č. 6'!Oblasť_tlače</vt:lpstr>
      <vt:lpstr>'časť č. 7'!Oblasť_tlače</vt:lpstr>
      <vt:lpstr>'časť č. 8'!Oblasť_tlače</vt:lpstr>
      <vt:lpstr>'časť č. 9'!Oblasť_tlače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adriana.ondrikova</dc:creator>
  <cp:lastModifiedBy>adriana.ondrikova</cp:lastModifiedBy>
  <cp:lastPrinted>2024-04-24T10:04:29Z</cp:lastPrinted>
  <dcterms:created xsi:type="dcterms:W3CDTF">2019-09-12T07:47:18Z</dcterms:created>
  <dcterms:modified xsi:type="dcterms:W3CDTF">2024-07-17T07:57:24Z</dcterms:modified>
</cp:coreProperties>
</file>