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to_zošit"/>
  <mc:AlternateContent xmlns:mc="http://schemas.openxmlformats.org/markup-compatibility/2006">
    <mc:Choice Requires="x15">
      <x15ac:absPath xmlns:x15ac="http://schemas.microsoft.com/office/spreadsheetml/2010/11/ac" url="https://magistratba-my.sharepoint.com/personal/andrej_zahorec_bratislava_sk/Documents/Dokumenty/VO BA/Ružinovská radiála/Dozor/SP na zverejnenie/"/>
    </mc:Choice>
  </mc:AlternateContent>
  <xr:revisionPtr revIDLastSave="0" documentId="8_{339F2EF1-7D85-48FD-9CF4-CAD8C8F33051}" xr6:coauthVersionLast="47" xr6:coauthVersionMax="47" xr10:uidLastSave="{00000000-0000-0000-0000-000000000000}"/>
  <workbookProtection workbookAlgorithmName="SHA-512" workbookHashValue="nAoozyVz2MN995V3QBLCrJzPwXmkxMAhS2rLgmlaGDW8p1YftZAucqCzTxtIoDnB49xDu7GHYS+u+H1X2aAaGQ==" workbookSaltValue="m8XiXOeL3r0G/hW06RA2QQ==" workbookSpinCount="100000" lockStructure="1"/>
  <bookViews>
    <workbookView xWindow="-108" yWindow="-108" windowWidth="23256" windowHeight="12576" activeTab="6" xr2:uid="{00000000-000D-0000-FFFF-FFFF00000000}"/>
  </bookViews>
  <sheets>
    <sheet name="Kritéria a Zmluvná cena" sheetId="11" r:id="rId1"/>
    <sheet name="Sumár" sheetId="5" r:id="rId2"/>
    <sheet name="I.etapa" sheetId="7" r:id="rId3"/>
    <sheet name="II.etapa" sheetId="8" r:id="rId4"/>
    <sheet name="III.etapa" sheetId="10" r:id="rId5"/>
    <sheet name="IV.etapa " sheetId="9" r:id="rId6"/>
    <sheet name="Koneční užívatelia výhod" sheetId="12" r:id="rId7"/>
    <sheet name="Medzinárodné sankcie" sheetId="13" r:id="rId8"/>
  </sheets>
  <definedNames>
    <definedName name="_xlnm.Print_Area" localSheetId="2">I.etapa!$A$1:$N$24</definedName>
    <definedName name="_xlnm.Print_Area" localSheetId="3">II.etapa!$A$2:$AJ$37</definedName>
    <definedName name="_xlnm.Print_Area" localSheetId="0">'Kritéria a Zmluvná cena'!$A$1:$P$39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3" i="8" l="1"/>
  <c r="Q7" i="10"/>
  <c r="Q8" i="10"/>
  <c r="I9" i="9"/>
  <c r="AI8" i="8"/>
  <c r="AJ8" i="8"/>
  <c r="AI9" i="8"/>
  <c r="AI10" i="8"/>
  <c r="AI11" i="8"/>
  <c r="AI14" i="8"/>
  <c r="AI15" i="8"/>
  <c r="AI16" i="8"/>
  <c r="AI17" i="8"/>
  <c r="AI18" i="8"/>
  <c r="AI19" i="8"/>
  <c r="AI20" i="8"/>
  <c r="AI22" i="8"/>
  <c r="AJ11" i="8" l="1"/>
  <c r="J9" i="9"/>
  <c r="Q9" i="10"/>
  <c r="R9" i="10" s="1"/>
  <c r="M10" i="7"/>
  <c r="N10" i="7" s="1"/>
  <c r="Q10" i="10"/>
  <c r="R10" i="10" s="1"/>
  <c r="R8" i="10"/>
  <c r="R7" i="10"/>
  <c r="I10" i="9"/>
  <c r="J10" i="9" s="1"/>
  <c r="I8" i="9"/>
  <c r="J8" i="9" s="1"/>
  <c r="I7" i="9"/>
  <c r="J7" i="9" s="1"/>
  <c r="AJ22" i="8"/>
  <c r="AJ20" i="8"/>
  <c r="AJ19" i="8"/>
  <c r="AJ18" i="8"/>
  <c r="AJ17" i="8"/>
  <c r="AJ16" i="8"/>
  <c r="AJ15" i="8"/>
  <c r="AJ14" i="8"/>
  <c r="AJ13" i="8"/>
  <c r="AJ10" i="8"/>
  <c r="AJ9" i="8"/>
  <c r="M9" i="7"/>
  <c r="N9" i="7" s="1"/>
  <c r="M11" i="7"/>
  <c r="N11" i="7" s="1"/>
  <c r="M8" i="7"/>
  <c r="N8" i="7" s="1"/>
  <c r="R11" i="10" l="1"/>
  <c r="E19" i="5" s="1"/>
  <c r="N12" i="7"/>
  <c r="E17" i="5" s="1"/>
  <c r="AJ23" i="8"/>
  <c r="E18" i="5" s="1"/>
  <c r="J11" i="9"/>
  <c r="E20" i="5" s="1"/>
  <c r="F20" i="5" l="1"/>
  <c r="C31" i="11" s="1"/>
  <c r="E31" i="11" s="1"/>
  <c r="F31" i="11" s="1"/>
  <c r="F18" i="5" l="1"/>
  <c r="C29" i="11" s="1"/>
  <c r="E29" i="11" s="1"/>
  <c r="F29" i="11" s="1"/>
  <c r="F17" i="5"/>
  <c r="C28" i="11" s="1"/>
  <c r="F19" i="5"/>
  <c r="C30" i="11" s="1"/>
  <c r="E30" i="11" s="1"/>
  <c r="F30" i="11" s="1"/>
  <c r="G20" i="5"/>
  <c r="H20" i="5" s="1"/>
  <c r="C32" i="11" l="1"/>
  <c r="E28" i="11"/>
  <c r="E32" i="11" s="1"/>
  <c r="G19" i="5"/>
  <c r="H19" i="5" s="1"/>
  <c r="G17" i="5"/>
  <c r="H17" i="5" s="1"/>
  <c r="F21" i="5"/>
  <c r="G18" i="5"/>
  <c r="F28" i="11" l="1"/>
  <c r="G21" i="5"/>
  <c r="H18" i="5"/>
  <c r="H21" i="5" s="1"/>
  <c r="F32" i="11" l="1"/>
  <c r="B34" i="11" s="1"/>
</calcChain>
</file>

<file path=xl/sharedStrings.xml><?xml version="1.0" encoding="utf-8"?>
<sst xmlns="http://schemas.openxmlformats.org/spreadsheetml/2006/main" count="322" uniqueCount="210">
  <si>
    <t>Identifikačné údaje uchádzača</t>
  </si>
  <si>
    <t xml:space="preserve">Obchodné meno uchádzača: </t>
  </si>
  <si>
    <t>Platiteľ DPH (áno/nie)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</si>
  <si>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</si>
  <si>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</si>
  <si>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</si>
  <si>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</si>
  <si>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</si>
  <si>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</si>
  <si>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Názov položky</t>
  </si>
  <si>
    <t>Paušálna cena v EUR bez DPH</t>
  </si>
  <si>
    <t>DPH 20%</t>
  </si>
  <si>
    <t>Zmluvná cena v EUR vrátane DPH</t>
  </si>
  <si>
    <t>Služby stavebného dozoru počas lehoty trvania Etapy č. 1</t>
  </si>
  <si>
    <t>Služby stavebného dozoru počas lehoty trvania Etapy č. 2</t>
  </si>
  <si>
    <t>Služby stavebného dozoru počas lehoty trvania Etapy č. 3</t>
  </si>
  <si>
    <t>Služby stavebného dozoru počas lehoty trvania Etapy č. 4</t>
  </si>
  <si>
    <t>Kritérium č. 1 Navrhovaná ponuková/zmluvná cena celkom s DPH</t>
  </si>
  <si>
    <t>Počet bodov za kritérium č. 1</t>
  </si>
  <si>
    <t xml:space="preserve">(Body navyše za kvalitu možno získať za skúsenosti č. 1 až 3) </t>
  </si>
  <si>
    <t xml:space="preserve">meno, priezvisko: </t>
  </si>
  <si>
    <t>Splnenie podmienok uvedených v bode 2.5 písm. f) až i)</t>
  </si>
  <si>
    <t>Uchádzač uvedie Áno/Nie</t>
  </si>
  <si>
    <t xml:space="preserve">1. skúsenosť </t>
  </si>
  <si>
    <t xml:space="preserve">Názov realizácie: </t>
  </si>
  <si>
    <t>f)</t>
  </si>
  <si>
    <t>Lehota uskutočnenia:</t>
  </si>
  <si>
    <t>g)</t>
  </si>
  <si>
    <t xml:space="preserve">Cena v EUR s DPH: </t>
  </si>
  <si>
    <t>h)</t>
  </si>
  <si>
    <t>i)</t>
  </si>
  <si>
    <t xml:space="preserve">2. skúsenosť </t>
  </si>
  <si>
    <t>Názov realizácie:</t>
  </si>
  <si>
    <t xml:space="preserve">3. skúsenosť </t>
  </si>
  <si>
    <t>Splnenie podmienok uvedených v bode 2.7 písm. e) až f)</t>
  </si>
  <si>
    <t>e)</t>
  </si>
  <si>
    <t>Splnenie podmienok uvedených v bode 2.9 písm. e) až f)</t>
  </si>
  <si>
    <t xml:space="preserve">Etapa č. </t>
  </si>
  <si>
    <t>M. J.</t>
  </si>
  <si>
    <t>Množstvo</t>
  </si>
  <si>
    <t>Jednotková cena</t>
  </si>
  <si>
    <t>Celková cena v Eur bez DPH za Etapu</t>
  </si>
  <si>
    <t>Zmluvná cena v Eur vrátane DPH</t>
  </si>
  <si>
    <t>kpl</t>
  </si>
  <si>
    <t>Skutočne vykonané - reálne naklady, na mesačnej báze platba</t>
  </si>
  <si>
    <t>1/ 30  z celkovej sumy druhej etapy, mesačná platba  uvažovaná výstavba 24 mesiacov + 3 mesiace na projekciu</t>
  </si>
  <si>
    <t>1 /12 z ponúkanej ceny etapy, mesačná platba</t>
  </si>
  <si>
    <t>1 / 4 z ponúkanej ceny etapy, mesačná platba</t>
  </si>
  <si>
    <t>CELKOM</t>
  </si>
  <si>
    <t>Uchádzač je povinný pri návrhu nasadenia jednotlivých odborníkov pre účely vypracovania ponuky uvažovať s takým počtom dní, ktoré budú zodpovedať skutočnej potrebe uchádzača potrebnej na poskytnutie kompletnej Služby SD počas celej doby trvania ZMLUVY v závislosti od odbornosti a schopností svojho personálu a so zohľadnením predpokladanej organizácie prác.</t>
  </si>
  <si>
    <t>Objednávateľ nestanovuje  pre podporný personál  minimálne nasadenie. Uchádzač musí uvažovať s takým počtom dní, ktoré budú zodpovedať skutočnej potrebe potrebnej na poskytnutie kompletnej Služby SD počas celej doby trvania ZMLUVY v závislosti od odbornosti a schopností svojho personálu a so zohľadnením predpokladanej organizácie prác.</t>
  </si>
  <si>
    <r>
      <rPr>
        <b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b/>
        <sz val="11"/>
        <color theme="1"/>
        <rFont val="Calibri"/>
        <family val="2"/>
        <charset val="238"/>
        <scheme val="minor"/>
      </rPr>
      <t>Denná sadzba na jednotlivých odborníkov je suma pokrývajúca všetky náklady na činnosť daného odborníka počas jednej, min. 8 hodinovej pracovnej zmeny vrátane všetkých rizík a nákladov súvisiacich s poskytnutím tejto Služby.</t>
    </r>
  </si>
  <si>
    <t>Denné sadzby</t>
  </si>
  <si>
    <t>Etapa I. - počet dní nasadenia odborníkov</t>
  </si>
  <si>
    <t>Kategória odborníkov</t>
  </si>
  <si>
    <t>Denná sadzba / deň v EUR bez DPH</t>
  </si>
  <si>
    <t>Minimálne nasadenie I. ETAPA</t>
  </si>
  <si>
    <t>10/2024</t>
  </si>
  <si>
    <t>11/2024</t>
  </si>
  <si>
    <t>12/2024</t>
  </si>
  <si>
    <t>1/2025</t>
  </si>
  <si>
    <t>2/2025</t>
  </si>
  <si>
    <t>3/2025</t>
  </si>
  <si>
    <t>4/2025</t>
  </si>
  <si>
    <t>5/2025</t>
  </si>
  <si>
    <t>Spolu           / dní  /</t>
  </si>
  <si>
    <t>Spolu / Eur /</t>
  </si>
  <si>
    <t>Kľúčový odborník č. 1 - Stavebný dozor (Vedúci personálu STD )</t>
  </si>
  <si>
    <t>Kľúčový odborník č. 2 - Odborník pre koľajový spodok a zvršok</t>
  </si>
  <si>
    <t>Kľúčový odborník č. 3 - Odborník pre Inžinierske stavby - dopravné stavby</t>
  </si>
  <si>
    <t>Kľúčový odborník č. 4 - Odborník pre trakčné vedenie, rozvody VN, NN a slaboprúd</t>
  </si>
  <si>
    <t>pozn.</t>
  </si>
  <si>
    <t>Bude súčinný na výzvu objednávateľa, time sheet podľa skutočnosti</t>
  </si>
  <si>
    <t>Nie je garantované využitie a rozsah služieb na maximum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</si>
  <si>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</si>
  <si>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</si>
  <si>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</si>
  <si>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</si>
  <si>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</si>
  <si>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</si>
  <si>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</si>
  <si>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</si>
  <si>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</si>
  <si>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</si>
  <si>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</si>
  <si>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</si>
  <si>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</si>
  <si>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</si>
  <si>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</si>
  <si>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</si>
  <si>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</si>
  <si>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</si>
  <si>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</si>
  <si>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</si>
  <si>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</si>
  <si>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</si>
  <si>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</si>
  <si>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</si>
  <si>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</si>
  <si>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</si>
  <si>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</si>
  <si>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</si>
  <si>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</si>
  <si>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</si>
  <si>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Minimálne nasadenie II. ETAPA</t>
  </si>
  <si>
    <t>6/2025</t>
  </si>
  <si>
    <t>7/2025</t>
  </si>
  <si>
    <t>8/2025</t>
  </si>
  <si>
    <t>9/2025</t>
  </si>
  <si>
    <t>10/2025</t>
  </si>
  <si>
    <t>11/2025</t>
  </si>
  <si>
    <t>12/2025</t>
  </si>
  <si>
    <t>1/2026</t>
  </si>
  <si>
    <t>2/2026</t>
  </si>
  <si>
    <t>3/2026</t>
  </si>
  <si>
    <t>4/2026</t>
  </si>
  <si>
    <t>5/2026</t>
  </si>
  <si>
    <t>6/2026</t>
  </si>
  <si>
    <t>7/2026</t>
  </si>
  <si>
    <t>8/2026</t>
  </si>
  <si>
    <t>9/2026</t>
  </si>
  <si>
    <t>10/2026</t>
  </si>
  <si>
    <t>11/2026</t>
  </si>
  <si>
    <t>12/2026</t>
  </si>
  <si>
    <t>1/2027</t>
  </si>
  <si>
    <t>2/2027</t>
  </si>
  <si>
    <t>3/2027</t>
  </si>
  <si>
    <t>4/2027</t>
  </si>
  <si>
    <t>5/2027</t>
  </si>
  <si>
    <t>6/2027</t>
  </si>
  <si>
    <t>7/2027</t>
  </si>
  <si>
    <t>8/2027</t>
  </si>
  <si>
    <t>9/2027</t>
  </si>
  <si>
    <t>10/2027</t>
  </si>
  <si>
    <t>11/2027</t>
  </si>
  <si>
    <t>Spolu              / Eur /</t>
  </si>
  <si>
    <t>Kľúčový odborník č. 1 - Stavebný dozor (Vedúci personálu STD)</t>
  </si>
  <si>
    <t>Kľúčový odborník č. 4 - Odborník pre trakčné vedenie, rozvody VN, NN, slaboprúd</t>
  </si>
  <si>
    <t>Odborník č. 1 - Odborník pre inžinierske siete (vodovodné, kanalizačné, plynové vedenia)</t>
  </si>
  <si>
    <t>Odborník č. 2 - Odborník pre pozemné stavby</t>
  </si>
  <si>
    <t>Odborník č. 3 - Odborník pre geotechniku</t>
  </si>
  <si>
    <t xml:space="preserve">Odborník č. 4 - Autorizovaný geodet a kartograf </t>
  </si>
  <si>
    <t>Odborník č. 5 - Odborník pre zabezpečenie kontroly kvality (Kvalitár)</t>
  </si>
  <si>
    <t>Odborník č. 6 - Odborníka pre životné prostredie a riadenie odpadového hospodárstva (Environmentálny dozor)</t>
  </si>
  <si>
    <t>Odborník č. 7 - Koordinátor BOZP</t>
  </si>
  <si>
    <t>Odborník č. 8 - Kvantitár (rozpočet, ceny, fakturácia)</t>
  </si>
  <si>
    <t>Podporný personál</t>
  </si>
  <si>
    <t>Etapa III. - počet dní nasadenia odborníkov</t>
  </si>
  <si>
    <t>Minimálne nasadenie III. ETAPA</t>
  </si>
  <si>
    <t>12/2027</t>
  </si>
  <si>
    <t>1/2028</t>
  </si>
  <si>
    <t>2/2028</t>
  </si>
  <si>
    <t>3/2028</t>
  </si>
  <si>
    <t>4/2028</t>
  </si>
  <si>
    <t>5/2028</t>
  </si>
  <si>
    <t>6/2028</t>
  </si>
  <si>
    <t>7/2028</t>
  </si>
  <si>
    <t>8/2028</t>
  </si>
  <si>
    <t>9/2028</t>
  </si>
  <si>
    <t>10/2028</t>
  </si>
  <si>
    <t>11/2028</t>
  </si>
  <si>
    <t>Etapa IV. - počet dní nasadenia odborníkov</t>
  </si>
  <si>
    <t>Minimálne nasadenie IV. ETAPA</t>
  </si>
  <si>
    <t>12/2028</t>
  </si>
  <si>
    <t>1/2029</t>
  </si>
  <si>
    <t>Spolu                             / dní  /</t>
  </si>
  <si>
    <t>Čestné vyhlásenia podľa zákona o verejnom obstarávaní</t>
  </si>
  <si>
    <t>Predložením tejto ponuky čestne vyhlasujem, že som sa oboznámil so znením čestného vyhlásenia uvedeným v hárku "Koneční užívatelia výhod" tohto dokumentu a potvrdzujem všetky tam uvedené skutočnosti.</t>
  </si>
  <si>
    <t>Predložením tejto ponuky čestne vyhlasujem, že som sa oboznámil so znením čestného vyhlásenia uvedeným v hárku "Medzinárodné sankcie" tohto dokumentu a potvrdzujem všetky tam uvedené skutočnosti.</t>
  </si>
  <si>
    <t>Predložením tejto ponuky čestne vyhlasujem, že nemám uložený zákaz účasti vo verejnom obstarávaní potvrdený konečným rozhodnutím v Slovenskej republike a v štáte sídla, miesta podnikania alebo obvyklého pobytu.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</si>
  <si>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</si>
  <si>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</si>
  <si>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</si>
  <si>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</si>
  <si>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</si>
  <si>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</si>
  <si>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</si>
  <si>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</si>
  <si>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</si>
  <si>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</si>
  <si>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</si>
  <si>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</si>
  <si>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</si>
  <si>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</si>
  <si>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</si>
  <si>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</si>
  <si>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</si>
  <si>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</si>
  <si>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</si>
  <si>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</si>
  <si>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</si>
  <si>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</si>
  <si>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</si>
  <si>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</si>
  <si>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</si>
  <si>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</si>
  <si>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</si>
  <si>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Kumulatívne splnenie podmienok uvedených v bode 2.8 písm. a) až d). Uchádzač uvedie Áno/Nie. V prípade uvedenia odpovede Nie nebude projekt hodnotený </t>
  </si>
  <si>
    <t>Kumulatívne splnenie podmienok uvedených v bode 2.6 písm. a) až d). Uchádzač uvedie Áno/Nie. V prípade uvedenia odpovede Nie nebude projekt hodnotený</t>
  </si>
  <si>
    <t>Kumulatívne splnenie podmienok uvedených v bode 2.4 písm. a) až e). Uchádzač uvedie Áno/Nie. V prípade uvedenia odpovede Nie nebude projekt hodnotený</t>
  </si>
  <si>
    <t>Kritérium č. 2 - Skúsenosti Odborníka pre koľajový spodok a zvršok</t>
  </si>
  <si>
    <t>Kritérium č. 2 - Skúsenosti - Odborníka pre prevádzkové súbory, elektro (trakčné vedenia, rozvody VN, NN a slaboprúd</t>
  </si>
  <si>
    <t>Kritérium č. 2 - Skúsenosti Vedúceho tímu STD</t>
  </si>
  <si>
    <t>Meno, priezvisko, tel. email - kontaktnej osoby pre overenie referencie</t>
  </si>
  <si>
    <t>Poznámka: Body za Kritérium č. 2 bude verejný obstarávateľ prideľovať až po dôkladnom overení a potvrdení uvádzaných referencií</t>
  </si>
  <si>
    <t>Sumarizačná časť výkonov SD</t>
  </si>
  <si>
    <t>Poznámka: Požadované nasadenie jednotlivých odborníkov tímu STD uvedené v stĺpci Minimálne nasadenie  počas etapy je stanovené Verejným obstarávateľom ako minimálne pre výpočet ponukovej ceny a uchádzač nesmie v etape uvažovať s počtom dní nasadenia menším, ako požaduje Verejný obstarávateľ</t>
  </si>
  <si>
    <t>Predložením tejto ponuky čestne vyhlasujem, že postupujem v súlade s etickým kódexom uchádzača vydaným Úradom pre verejné obstarávanie: https://www.uvo.gov.sk/zaujemca-uchadzac/eticky-kodex-zaujemcu-uchadzaca</t>
  </si>
  <si>
    <t>Etapa II. - počet dní nasadenia odborníkov</t>
  </si>
  <si>
    <t>Príloha č. 5 Kritéria, Zmluvná cena a nasadenie odborníkov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</si>
</sst>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u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1"/>
      <color rgb="FF444444"/>
      <name val="Calibri"/>
      <family val="2"/>
      <charset val="1"/>
    </font>
    <font>
      <sz val="8"/>
      <name val="Calibri"/>
      <family val="2"/>
      <scheme val="minor"/>
    </font>
    <font>
      <b/>
      <sz val="12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2"/>
      <name val="Calibri"/>
      <family val="2"/>
      <charset val="238"/>
      <scheme val="minor"/>
    </font>
    <font>
      <sz val="11"/>
      <color theme="2"/>
      <name val="Times New Roman"/>
      <family val="1"/>
      <charset val="238"/>
    </font>
    <font>
      <sz val="11"/>
      <color theme="2"/>
      <name val="Calibri"/>
      <family val="2"/>
      <scheme val="minor"/>
    </font>
    <font>
      <sz val="11"/>
      <name val="Times New Roman"/>
      <family val="1"/>
      <charset val="238"/>
    </font>
    <font>
      <sz val="20"/>
      <color rgb="FF2F5496"/>
      <name val="Calibri Light"/>
      <family val="2"/>
      <charset val="238"/>
    </font>
    <font>
      <sz val="7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0" fontId="11" fillId="11" borderId="42" applyNumberFormat="0" applyFont="0" applyAlignment="0" applyProtection="0"/>
  </cellStyleXfs>
  <cellXfs count="269">
    <xf numFmtId="0" fontId="0" fillId="0" borderId="0" xfId="0"/>
    <xf numFmtId="0" fontId="6" fillId="0" borderId="0" xfId="1" applyAlignment="1" applyProtection="1">
      <alignment vertical="center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11" fillId="2" borderId="2" xfId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15" fillId="0" borderId="0" xfId="0" applyFont="1"/>
    <xf numFmtId="0" fontId="14" fillId="0" borderId="0" xfId="0" applyFont="1"/>
    <xf numFmtId="0" fontId="16" fillId="5" borderId="23" xfId="0" applyFont="1" applyFill="1" applyBorder="1" applyAlignment="1">
      <alignment wrapText="1"/>
    </xf>
    <xf numFmtId="0" fontId="16" fillId="0" borderId="24" xfId="0" applyFont="1" applyBorder="1"/>
    <xf numFmtId="164" fontId="16" fillId="0" borderId="25" xfId="0" applyNumberFormat="1" applyFont="1" applyBorder="1"/>
    <xf numFmtId="0" fontId="16" fillId="5" borderId="1" xfId="0" applyFont="1" applyFill="1" applyBorder="1" applyAlignment="1">
      <alignment wrapText="1"/>
    </xf>
    <xf numFmtId="0" fontId="16" fillId="0" borderId="2" xfId="0" applyFont="1" applyBorder="1"/>
    <xf numFmtId="164" fontId="16" fillId="0" borderId="2" xfId="0" applyNumberFormat="1" applyFont="1" applyBorder="1"/>
    <xf numFmtId="164" fontId="16" fillId="0" borderId="26" xfId="0" applyNumberFormat="1" applyFont="1" applyBorder="1"/>
    <xf numFmtId="0" fontId="16" fillId="0" borderId="28" xfId="0" applyFont="1" applyBorder="1"/>
    <xf numFmtId="0" fontId="1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18" fillId="0" borderId="28" xfId="0" applyNumberFormat="1" applyFont="1" applyBorder="1"/>
    <xf numFmtId="164" fontId="18" fillId="0" borderId="29" xfId="0" applyNumberFormat="1" applyFont="1" applyBorder="1"/>
    <xf numFmtId="164" fontId="16" fillId="0" borderId="3" xfId="0" applyNumberFormat="1" applyFont="1" applyBorder="1"/>
    <xf numFmtId="164" fontId="16" fillId="0" borderId="7" xfId="0" applyNumberFormat="1" applyFont="1" applyBorder="1"/>
    <xf numFmtId="4" fontId="16" fillId="0" borderId="2" xfId="0" applyNumberFormat="1" applyFont="1" applyBorder="1"/>
    <xf numFmtId="0" fontId="17" fillId="7" borderId="16" xfId="0" applyFont="1" applyFill="1" applyBorder="1" applyAlignment="1">
      <alignment horizontal="center" vertical="center" wrapText="1"/>
    </xf>
    <xf numFmtId="0" fontId="18" fillId="0" borderId="27" xfId="0" applyFont="1" applyBorder="1"/>
    <xf numFmtId="4" fontId="16" fillId="0" borderId="24" xfId="0" applyNumberFormat="1" applyFont="1" applyBorder="1"/>
    <xf numFmtId="0" fontId="0" fillId="2" borderId="0" xfId="0" applyFill="1"/>
    <xf numFmtId="0" fontId="11" fillId="2" borderId="0" xfId="1" applyFont="1" applyFill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0" fontId="13" fillId="2" borderId="0" xfId="1" applyFont="1" applyFill="1" applyAlignment="1" applyProtection="1">
      <alignment horizontal="center" vertical="center" wrapText="1"/>
      <protection locked="0"/>
    </xf>
    <xf numFmtId="0" fontId="13" fillId="2" borderId="0" xfId="1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vertical="center" wrapText="1"/>
    </xf>
    <xf numFmtId="0" fontId="6" fillId="2" borderId="0" xfId="1" applyFill="1" applyAlignment="1">
      <alignment horizontal="left" vertical="center" wrapText="1"/>
    </xf>
    <xf numFmtId="0" fontId="7" fillId="2" borderId="0" xfId="1" applyFont="1" applyFill="1" applyAlignment="1" applyProtection="1">
      <alignment horizontal="center" vertical="center" wrapText="1"/>
      <protection locked="0"/>
    </xf>
    <xf numFmtId="0" fontId="11" fillId="2" borderId="0" xfId="1" applyFont="1" applyFill="1" applyAlignment="1" applyProtection="1">
      <alignment horizontal="center" vertical="center"/>
      <protection locked="0"/>
    </xf>
    <xf numFmtId="164" fontId="11" fillId="2" borderId="0" xfId="1" applyNumberFormat="1" applyFont="1" applyFill="1" applyAlignment="1" applyProtection="1">
      <alignment horizontal="center" vertical="center"/>
      <protection locked="0"/>
    </xf>
    <xf numFmtId="0" fontId="7" fillId="2" borderId="28" xfId="1" applyFont="1" applyFill="1" applyBorder="1" applyAlignment="1" applyProtection="1">
      <alignment horizontal="center" vertical="center" wrapText="1"/>
      <protection locked="0"/>
    </xf>
    <xf numFmtId="0" fontId="6" fillId="2" borderId="0" xfId="1" applyFill="1" applyAlignment="1" applyProtection="1">
      <alignment vertical="center"/>
      <protection locked="0"/>
    </xf>
    <xf numFmtId="0" fontId="11" fillId="2" borderId="0" xfId="1" applyFont="1" applyFill="1" applyAlignment="1" applyProtection="1">
      <alignment vertical="center"/>
      <protection locked="0"/>
    </xf>
    <xf numFmtId="0" fontId="13" fillId="2" borderId="14" xfId="1" applyFont="1" applyFill="1" applyBorder="1" applyAlignment="1" applyProtection="1">
      <alignment horizontal="center" vertical="center"/>
      <protection locked="0"/>
    </xf>
    <xf numFmtId="0" fontId="12" fillId="3" borderId="5" xfId="1" applyFont="1" applyFill="1" applyBorder="1" applyAlignment="1" applyProtection="1">
      <alignment horizontal="center" vertical="center"/>
      <protection locked="0"/>
    </xf>
    <xf numFmtId="1" fontId="21" fillId="2" borderId="0" xfId="2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21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/>
    <xf numFmtId="0" fontId="21" fillId="2" borderId="2" xfId="1" applyFont="1" applyFill="1" applyBorder="1" applyAlignment="1" applyProtection="1">
      <alignment horizontal="center" vertical="center" wrapText="1"/>
      <protection locked="0"/>
    </xf>
    <xf numFmtId="0" fontId="21" fillId="2" borderId="28" xfId="1" applyFont="1" applyFill="1" applyBorder="1" applyAlignment="1" applyProtection="1">
      <alignment horizontal="center" vertical="center" wrapText="1"/>
      <protection locked="0"/>
    </xf>
    <xf numFmtId="0" fontId="10" fillId="2" borderId="28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12" fillId="2" borderId="6" xfId="1" applyFont="1" applyFill="1" applyBorder="1" applyAlignment="1" applyProtection="1">
      <alignment horizontal="center" vertical="center"/>
      <protection locked="0"/>
    </xf>
    <xf numFmtId="0" fontId="21" fillId="2" borderId="15" xfId="1" applyFont="1" applyFill="1" applyBorder="1" applyAlignment="1" applyProtection="1">
      <alignment horizontal="center" vertical="center" wrapText="1"/>
      <protection locked="0"/>
    </xf>
    <xf numFmtId="0" fontId="10" fillId="2" borderId="15" xfId="1" applyFont="1" applyFill="1" applyBorder="1" applyAlignment="1" applyProtection="1">
      <alignment horizontal="center" vertical="center"/>
      <protection locked="0"/>
    </xf>
    <xf numFmtId="0" fontId="7" fillId="2" borderId="15" xfId="1" applyFont="1" applyFill="1" applyBorder="1" applyAlignment="1" applyProtection="1">
      <alignment horizontal="center" vertical="center" wrapText="1"/>
      <protection locked="0"/>
    </xf>
    <xf numFmtId="0" fontId="7" fillId="2" borderId="13" xfId="1" applyFont="1" applyFill="1" applyBorder="1" applyAlignment="1" applyProtection="1">
      <alignment horizontal="center" vertical="center" wrapText="1"/>
      <protection locked="0"/>
    </xf>
    <xf numFmtId="0" fontId="7" fillId="2" borderId="34" xfId="1" applyFont="1" applyFill="1" applyBorder="1" applyAlignment="1" applyProtection="1">
      <alignment horizontal="center" vertical="center" wrapText="1"/>
      <protection locked="0"/>
    </xf>
    <xf numFmtId="0" fontId="7" fillId="2" borderId="36" xfId="1" applyFont="1" applyFill="1" applyBorder="1" applyAlignment="1" applyProtection="1">
      <alignment horizontal="center" vertical="center" wrapText="1"/>
      <protection locked="0"/>
    </xf>
    <xf numFmtId="0" fontId="7" fillId="2" borderId="37" xfId="1" applyFont="1" applyFill="1" applyBorder="1" applyAlignment="1" applyProtection="1">
      <alignment horizontal="center" vertical="center" wrapText="1"/>
      <protection locked="0"/>
    </xf>
    <xf numFmtId="0" fontId="7" fillId="2" borderId="41" xfId="1" applyFont="1" applyFill="1" applyBorder="1" applyAlignment="1" applyProtection="1">
      <alignment horizontal="center" vertical="center" wrapText="1"/>
      <protection locked="0"/>
    </xf>
    <xf numFmtId="0" fontId="11" fillId="2" borderId="0" xfId="1" applyFont="1" applyFill="1" applyAlignment="1" applyProtection="1">
      <alignment horizontal="left" vertical="center" wrapText="1"/>
      <protection locked="0"/>
    </xf>
    <xf numFmtId="0" fontId="12" fillId="7" borderId="0" xfId="1" applyFont="1" applyFill="1" applyAlignment="1" applyProtection="1">
      <alignment horizontal="center" vertical="center"/>
      <protection locked="0"/>
    </xf>
    <xf numFmtId="0" fontId="12" fillId="2" borderId="0" xfId="1" applyFont="1" applyFill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horizontal="left" vertical="center" wrapText="1"/>
      <protection locked="0"/>
    </xf>
    <xf numFmtId="0" fontId="4" fillId="2" borderId="0" xfId="1" applyFont="1" applyFill="1" applyAlignment="1">
      <alignment horizontal="left" vertical="center" wrapText="1"/>
    </xf>
    <xf numFmtId="0" fontId="5" fillId="0" borderId="0" xfId="3" applyProtection="1">
      <protection locked="0"/>
    </xf>
    <xf numFmtId="0" fontId="31" fillId="0" borderId="0" xfId="3" applyFont="1" applyProtection="1">
      <protection locked="0"/>
    </xf>
    <xf numFmtId="0" fontId="3" fillId="0" borderId="0" xfId="3" applyFont="1" applyProtection="1">
      <protection locked="0"/>
    </xf>
    <xf numFmtId="0" fontId="0" fillId="0" borderId="0" xfId="0" applyProtection="1"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Protection="1">
      <protection locked="0"/>
    </xf>
    <xf numFmtId="0" fontId="10" fillId="0" borderId="26" xfId="0" applyFont="1" applyBorder="1" applyAlignment="1" applyProtection="1">
      <alignment horizontal="center"/>
      <protection locked="0"/>
    </xf>
    <xf numFmtId="0" fontId="10" fillId="2" borderId="28" xfId="0" applyFont="1" applyFill="1" applyBorder="1" applyProtection="1"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35" fillId="0" borderId="43" xfId="0" applyFont="1" applyBorder="1" applyAlignment="1">
      <alignment horizontal="center" vertical="center"/>
    </xf>
    <xf numFmtId="0" fontId="25" fillId="0" borderId="44" xfId="0" applyFont="1" applyBorder="1" applyAlignment="1">
      <alignment horizontal="justify" vertical="center"/>
    </xf>
    <xf numFmtId="0" fontId="0" fillId="0" borderId="44" xfId="0" applyBorder="1" applyAlignment="1">
      <alignment horizontal="left" vertical="center" indent="1"/>
    </xf>
    <xf numFmtId="0" fontId="7" fillId="0" borderId="44" xfId="0" applyFont="1" applyBorder="1" applyAlignment="1">
      <alignment horizontal="center" vertical="center"/>
    </xf>
    <xf numFmtId="0" fontId="0" fillId="0" borderId="44" xfId="0" applyBorder="1" applyAlignment="1">
      <alignment horizontal="justify" vertical="center"/>
    </xf>
    <xf numFmtId="0" fontId="0" fillId="0" borderId="44" xfId="0" applyBorder="1" applyAlignment="1">
      <alignment horizontal="left" vertical="center" wrapText="1" indent="1"/>
    </xf>
    <xf numFmtId="0" fontId="25" fillId="0" borderId="44" xfId="0" applyFont="1" applyBorder="1" applyAlignment="1">
      <alignment horizontal="left" vertical="center" wrapText="1" indent="1"/>
    </xf>
    <xf numFmtId="0" fontId="0" fillId="0" borderId="45" xfId="0" applyBorder="1"/>
    <xf numFmtId="0" fontId="7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left" wrapText="1" indent="1"/>
    </xf>
    <xf numFmtId="0" fontId="25" fillId="0" borderId="45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37" fillId="0" borderId="0" xfId="0" applyFont="1" applyAlignment="1">
      <alignment horizontal="justify" vertical="center"/>
    </xf>
    <xf numFmtId="0" fontId="7" fillId="0" borderId="0" xfId="0" applyFont="1"/>
    <xf numFmtId="0" fontId="7" fillId="0" borderId="0" xfId="3" applyFont="1" applyProtection="1">
      <protection locked="0"/>
    </xf>
    <xf numFmtId="0" fontId="2" fillId="0" borderId="0" xfId="1" applyFont="1" applyAlignment="1" applyProtection="1">
      <alignment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8" fillId="5" borderId="1" xfId="3" applyFont="1" applyFill="1" applyBorder="1" applyAlignment="1">
      <alignment vertical="center" wrapText="1"/>
    </xf>
    <xf numFmtId="4" fontId="8" fillId="5" borderId="2" xfId="3" applyNumberFormat="1" applyFont="1" applyFill="1" applyBorder="1" applyAlignment="1">
      <alignment horizontal="center" vertical="center"/>
    </xf>
    <xf numFmtId="0" fontId="26" fillId="5" borderId="1" xfId="3" applyFont="1" applyFill="1" applyBorder="1" applyAlignment="1">
      <alignment horizontal="left" vertical="center" wrapText="1"/>
    </xf>
    <xf numFmtId="4" fontId="26" fillId="5" borderId="2" xfId="3" applyNumberFormat="1" applyFont="1" applyFill="1" applyBorder="1" applyAlignment="1">
      <alignment horizontal="center" vertical="center"/>
    </xf>
    <xf numFmtId="0" fontId="5" fillId="0" borderId="0" xfId="3"/>
    <xf numFmtId="0" fontId="10" fillId="5" borderId="2" xfId="0" applyFont="1" applyFill="1" applyBorder="1"/>
    <xf numFmtId="0" fontId="10" fillId="5" borderId="2" xfId="0" applyFont="1" applyFill="1" applyBorder="1" applyAlignment="1">
      <alignment wrapText="1"/>
    </xf>
    <xf numFmtId="164" fontId="29" fillId="5" borderId="2" xfId="0" applyNumberFormat="1" applyFont="1" applyFill="1" applyBorder="1" applyAlignment="1">
      <alignment horizontal="center" vertical="center" wrapText="1"/>
    </xf>
    <xf numFmtId="164" fontId="29" fillId="5" borderId="26" xfId="0" applyNumberFormat="1" applyFont="1" applyFill="1" applyBorder="1" applyAlignment="1">
      <alignment horizontal="center" vertical="center" wrapText="1"/>
    </xf>
    <xf numFmtId="164" fontId="30" fillId="5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/>
    </xf>
    <xf numFmtId="0" fontId="10" fillId="5" borderId="28" xfId="0" applyFont="1" applyFill="1" applyBorder="1" applyAlignment="1">
      <alignment horizontal="center" vertical="center"/>
    </xf>
    <xf numFmtId="0" fontId="0" fillId="0" borderId="5" xfId="0" applyBorder="1" applyProtection="1">
      <protection hidden="1"/>
    </xf>
    <xf numFmtId="0" fontId="0" fillId="0" borderId="9" xfId="0" applyBorder="1" applyProtection="1">
      <protection hidden="1"/>
    </xf>
    <xf numFmtId="0" fontId="12" fillId="7" borderId="6" xfId="1" applyFont="1" applyFill="1" applyBorder="1" applyAlignment="1" applyProtection="1">
      <alignment horizontal="center" vertical="center"/>
      <protection hidden="1"/>
    </xf>
    <xf numFmtId="0" fontId="12" fillId="7" borderId="0" xfId="1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9" fillId="9" borderId="11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Protection="1">
      <protection hidden="1"/>
    </xf>
    <xf numFmtId="49" fontId="21" fillId="4" borderId="2" xfId="1" applyNumberFormat="1" applyFont="1" applyFill="1" applyBorder="1" applyAlignment="1" applyProtection="1">
      <alignment horizontal="center" vertical="center" wrapText="1"/>
      <protection hidden="1"/>
    </xf>
    <xf numFmtId="1" fontId="21" fillId="4" borderId="2" xfId="2" applyNumberFormat="1" applyFont="1" applyFill="1" applyBorder="1" applyAlignment="1" applyProtection="1">
      <alignment horizontal="center" vertical="center" wrapText="1"/>
      <protection hidden="1"/>
    </xf>
    <xf numFmtId="0" fontId="21" fillId="3" borderId="2" xfId="1" applyFont="1" applyFill="1" applyBorder="1" applyAlignment="1" applyProtection="1">
      <alignment horizontal="center" vertical="center" wrapText="1"/>
      <protection hidden="1"/>
    </xf>
    <xf numFmtId="0" fontId="21" fillId="3" borderId="2" xfId="1" applyFont="1" applyFill="1" applyBorder="1" applyAlignment="1" applyProtection="1">
      <alignment horizontal="center" vertical="center"/>
      <protection hidden="1"/>
    </xf>
    <xf numFmtId="0" fontId="21" fillId="3" borderId="15" xfId="1" applyFont="1" applyFill="1" applyBorder="1" applyAlignment="1" applyProtection="1">
      <alignment horizontal="center" vertical="center"/>
      <protection hidden="1"/>
    </xf>
    <xf numFmtId="0" fontId="21" fillId="3" borderId="28" xfId="1" applyFont="1" applyFill="1" applyBorder="1" applyAlignment="1" applyProtection="1">
      <alignment horizontal="center" vertical="center"/>
      <protection hidden="1"/>
    </xf>
    <xf numFmtId="0" fontId="10" fillId="4" borderId="2" xfId="1" applyFont="1" applyFill="1" applyBorder="1" applyAlignment="1" applyProtection="1">
      <alignment horizontal="center" vertical="center"/>
      <protection hidden="1"/>
    </xf>
    <xf numFmtId="164" fontId="21" fillId="4" borderId="26" xfId="1" applyNumberFormat="1" applyFont="1" applyFill="1" applyBorder="1" applyAlignment="1" applyProtection="1">
      <alignment horizontal="center" vertical="center" wrapText="1"/>
      <protection hidden="1"/>
    </xf>
    <xf numFmtId="0" fontId="10" fillId="4" borderId="28" xfId="1" applyFont="1" applyFill="1" applyBorder="1" applyAlignment="1" applyProtection="1">
      <alignment horizontal="center" vertical="center"/>
      <protection hidden="1"/>
    </xf>
    <xf numFmtId="164" fontId="21" fillId="4" borderId="29" xfId="1" applyNumberFormat="1" applyFont="1" applyFill="1" applyBorder="1" applyAlignment="1" applyProtection="1">
      <alignment horizontal="center" vertical="center" wrapText="1"/>
      <protection hidden="1"/>
    </xf>
    <xf numFmtId="0" fontId="11" fillId="2" borderId="0" xfId="1" applyFont="1" applyFill="1" applyAlignment="1" applyProtection="1">
      <alignment horizontal="center" vertical="center"/>
      <protection hidden="1"/>
    </xf>
    <xf numFmtId="164" fontId="20" fillId="4" borderId="16" xfId="1" applyNumberFormat="1" applyFont="1" applyFill="1" applyBorder="1" applyAlignment="1" applyProtection="1">
      <alignment horizontal="center" vertical="center"/>
      <protection hidden="1"/>
    </xf>
    <xf numFmtId="1" fontId="13" fillId="2" borderId="14" xfId="2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Protection="1">
      <protection locked="0"/>
    </xf>
    <xf numFmtId="0" fontId="8" fillId="6" borderId="38" xfId="1" applyFont="1" applyFill="1" applyBorder="1" applyAlignment="1" applyProtection="1">
      <alignment horizontal="left" vertical="center" wrapText="1"/>
      <protection hidden="1"/>
    </xf>
    <xf numFmtId="0" fontId="8" fillId="6" borderId="40" xfId="1" applyFont="1" applyFill="1" applyBorder="1" applyAlignment="1" applyProtection="1">
      <alignment horizontal="left" vertical="center" wrapText="1"/>
      <protection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3" fillId="3" borderId="2" xfId="1" applyFont="1" applyFill="1" applyBorder="1" applyAlignment="1" applyProtection="1">
      <alignment horizontal="center" vertical="center"/>
      <protection hidden="1"/>
    </xf>
    <xf numFmtId="0" fontId="13" fillId="3" borderId="13" xfId="1" applyFont="1" applyFill="1" applyBorder="1" applyAlignment="1" applyProtection="1">
      <alignment horizontal="center" vertical="center"/>
      <protection hidden="1"/>
    </xf>
    <xf numFmtId="0" fontId="0" fillId="9" borderId="0" xfId="0" applyFill="1" applyProtection="1">
      <protection hidden="1"/>
    </xf>
    <xf numFmtId="0" fontId="0" fillId="9" borderId="10" xfId="0" applyFill="1" applyBorder="1" applyProtection="1">
      <protection hidden="1"/>
    </xf>
    <xf numFmtId="49" fontId="13" fillId="4" borderId="2" xfId="1" applyNumberFormat="1" applyFont="1" applyFill="1" applyBorder="1" applyAlignment="1" applyProtection="1">
      <alignment horizontal="center" vertical="center" wrapText="1"/>
      <protection hidden="1"/>
    </xf>
    <xf numFmtId="1" fontId="13" fillId="4" borderId="2" xfId="2" applyNumberFormat="1" applyFont="1" applyFill="1" applyBorder="1" applyAlignment="1" applyProtection="1">
      <alignment horizontal="center" vertical="center" wrapText="1"/>
      <protection hidden="1"/>
    </xf>
    <xf numFmtId="0" fontId="13" fillId="4" borderId="2" xfId="2" applyNumberFormat="1" applyFont="1" applyFill="1" applyBorder="1" applyAlignment="1" applyProtection="1">
      <alignment horizontal="center" vertical="center" wrapText="1"/>
      <protection hidden="1"/>
    </xf>
    <xf numFmtId="0" fontId="13" fillId="4" borderId="2" xfId="1" applyFont="1" applyFill="1" applyBorder="1" applyAlignment="1" applyProtection="1">
      <alignment horizontal="center" vertical="center"/>
      <protection hidden="1"/>
    </xf>
    <xf numFmtId="164" fontId="13" fillId="4" borderId="2" xfId="1" applyNumberFormat="1" applyFont="1" applyFill="1" applyBorder="1" applyAlignment="1" applyProtection="1">
      <alignment horizontal="center" vertical="center"/>
      <protection hidden="1"/>
    </xf>
    <xf numFmtId="164" fontId="13" fillId="4" borderId="15" xfId="1" applyNumberFormat="1" applyFont="1" applyFill="1" applyBorder="1" applyAlignment="1" applyProtection="1">
      <alignment horizontal="center" vertical="center"/>
      <protection hidden="1"/>
    </xf>
    <xf numFmtId="0" fontId="11" fillId="2" borderId="0" xfId="1" applyFont="1" applyFill="1" applyAlignment="1" applyProtection="1">
      <alignment vertical="center"/>
      <protection hidden="1"/>
    </xf>
    <xf numFmtId="164" fontId="19" fillId="4" borderId="16" xfId="1" applyNumberFormat="1" applyFont="1" applyFill="1" applyBorder="1" applyAlignment="1" applyProtection="1">
      <alignment vertical="center"/>
      <protection hidden="1"/>
    </xf>
    <xf numFmtId="0" fontId="0" fillId="2" borderId="0" xfId="0" applyFill="1" applyProtection="1">
      <protection locked="0"/>
    </xf>
    <xf numFmtId="1" fontId="13" fillId="2" borderId="0" xfId="2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1" applyFill="1" applyAlignment="1" applyProtection="1">
      <alignment horizontal="left" vertical="center" wrapText="1"/>
      <protection locked="0"/>
    </xf>
    <xf numFmtId="49" fontId="13" fillId="8" borderId="2" xfId="1" applyNumberFormat="1" applyFont="1" applyFill="1" applyBorder="1" applyAlignment="1" applyProtection="1">
      <alignment horizontal="center" vertical="center" wrapText="1"/>
      <protection hidden="1"/>
    </xf>
    <xf numFmtId="1" fontId="13" fillId="8" borderId="2" xfId="2" applyNumberFormat="1" applyFont="1" applyFill="1" applyBorder="1" applyAlignment="1" applyProtection="1">
      <alignment horizontal="center" vertical="center" wrapText="1"/>
      <protection hidden="1"/>
    </xf>
    <xf numFmtId="0" fontId="11" fillId="4" borderId="2" xfId="1" applyFont="1" applyFill="1" applyBorder="1" applyAlignment="1" applyProtection="1">
      <alignment horizontal="center" vertical="center"/>
      <protection hidden="1"/>
    </xf>
    <xf numFmtId="164" fontId="13" fillId="4" borderId="26" xfId="1" applyNumberFormat="1" applyFont="1" applyFill="1" applyBorder="1" applyAlignment="1" applyProtection="1">
      <alignment horizontal="center" vertical="center" wrapText="1"/>
      <protection hidden="1"/>
    </xf>
    <xf numFmtId="0" fontId="11" fillId="4" borderId="28" xfId="1" applyFont="1" applyFill="1" applyBorder="1" applyAlignment="1" applyProtection="1">
      <alignment horizontal="center" vertical="center"/>
      <protection hidden="1"/>
    </xf>
    <xf numFmtId="164" fontId="13" fillId="4" borderId="29" xfId="1" applyNumberFormat="1" applyFont="1" applyFill="1" applyBorder="1" applyAlignment="1" applyProtection="1">
      <alignment horizontal="center" vertical="center" wrapText="1"/>
      <protection hidden="1"/>
    </xf>
    <xf numFmtId="0" fontId="0" fillId="9" borderId="9" xfId="0" applyFill="1" applyBorder="1" applyProtection="1">
      <protection hidden="1"/>
    </xf>
    <xf numFmtId="0" fontId="13" fillId="3" borderId="2" xfId="1" applyFont="1" applyFill="1" applyBorder="1" applyAlignment="1" applyProtection="1">
      <alignment horizontal="center" vertical="center" wrapText="1"/>
      <protection hidden="1"/>
    </xf>
    <xf numFmtId="0" fontId="13" fillId="3" borderId="15" xfId="1" applyFont="1" applyFill="1" applyBorder="1" applyAlignment="1" applyProtection="1">
      <alignment horizontal="center" vertical="center"/>
      <protection hidden="1"/>
    </xf>
    <xf numFmtId="0" fontId="13" fillId="3" borderId="28" xfId="1" applyFont="1" applyFill="1" applyBorder="1" applyAlignment="1" applyProtection="1">
      <alignment horizontal="center" vertical="center"/>
      <protection hidden="1"/>
    </xf>
    <xf numFmtId="0" fontId="10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0" fillId="0" borderId="26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5" borderId="28" xfId="0" applyFill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27" fillId="5" borderId="23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0" fontId="27" fillId="5" borderId="25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5" borderId="26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/>
      <protection locked="0"/>
    </xf>
    <xf numFmtId="0" fontId="10" fillId="5" borderId="27" xfId="0" applyFont="1" applyFill="1" applyBorder="1" applyAlignment="1">
      <alignment horizontal="center" vertical="center" wrapText="1"/>
    </xf>
    <xf numFmtId="0" fontId="10" fillId="0" borderId="28" xfId="0" applyFont="1" applyBorder="1" applyAlignment="1" applyProtection="1">
      <alignment horizontal="center"/>
      <protection locked="0"/>
    </xf>
    <xf numFmtId="0" fontId="24" fillId="0" borderId="0" xfId="3" applyFont="1" applyAlignment="1" applyProtection="1">
      <alignment horizontal="left" vertical="center"/>
      <protection locked="0"/>
    </xf>
    <xf numFmtId="0" fontId="9" fillId="10" borderId="23" xfId="0" applyFont="1" applyFill="1" applyBorder="1" applyAlignment="1" applyProtection="1">
      <alignment horizontal="center" vertical="center"/>
      <protection locked="0"/>
    </xf>
    <xf numFmtId="0" fontId="9" fillId="10" borderId="24" xfId="0" applyFont="1" applyFill="1" applyBorder="1" applyAlignment="1" applyProtection="1">
      <alignment horizontal="center" vertical="center"/>
      <protection locked="0"/>
    </xf>
    <xf numFmtId="0" fontId="9" fillId="10" borderId="25" xfId="0" applyFont="1" applyFill="1" applyBorder="1" applyAlignment="1" applyProtection="1">
      <alignment horizontal="center" vertical="center"/>
      <protection locked="0"/>
    </xf>
    <xf numFmtId="0" fontId="9" fillId="10" borderId="1" xfId="0" applyFont="1" applyFill="1" applyBorder="1" applyAlignment="1" applyProtection="1">
      <alignment horizontal="center" vertical="center"/>
      <protection locked="0"/>
    </xf>
    <xf numFmtId="0" fontId="9" fillId="10" borderId="2" xfId="0" applyFont="1" applyFill="1" applyBorder="1" applyAlignment="1" applyProtection="1">
      <alignment horizontal="center" vertical="center"/>
      <protection locked="0"/>
    </xf>
    <xf numFmtId="0" fontId="9" fillId="10" borderId="26" xfId="0" applyFont="1" applyFill="1" applyBorder="1" applyAlignment="1" applyProtection="1">
      <alignment horizontal="center" vertical="center"/>
      <protection locked="0"/>
    </xf>
    <xf numFmtId="0" fontId="25" fillId="5" borderId="1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5" fillId="5" borderId="27" xfId="0" applyFont="1" applyFill="1" applyBorder="1" applyAlignment="1">
      <alignment horizontal="center" vertical="center"/>
    </xf>
    <xf numFmtId="0" fontId="25" fillId="5" borderId="28" xfId="0" applyFont="1" applyFill="1" applyBorder="1" applyAlignment="1">
      <alignment horizontal="center" vertical="center"/>
    </xf>
    <xf numFmtId="0" fontId="26" fillId="5" borderId="23" xfId="3" applyFont="1" applyFill="1" applyBorder="1" applyAlignment="1">
      <alignment horizontal="center" vertical="center" wrapText="1"/>
    </xf>
    <xf numFmtId="0" fontId="26" fillId="5" borderId="1" xfId="3" applyFont="1" applyFill="1" applyBorder="1" applyAlignment="1">
      <alignment horizontal="center" vertical="center" wrapText="1"/>
    </xf>
    <xf numFmtId="0" fontId="26" fillId="5" borderId="24" xfId="3" applyFont="1" applyFill="1" applyBorder="1" applyAlignment="1">
      <alignment horizontal="center" vertical="center"/>
    </xf>
    <xf numFmtId="0" fontId="26" fillId="5" borderId="2" xfId="3" applyFont="1" applyFill="1" applyBorder="1" applyAlignment="1">
      <alignment horizontal="center" vertical="center"/>
    </xf>
    <xf numFmtId="0" fontId="25" fillId="2" borderId="28" xfId="0" applyFont="1" applyFill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26" fillId="5" borderId="24" xfId="3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6" fillId="5" borderId="2" xfId="3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1" xfId="4" applyFont="1" applyFill="1" applyBorder="1" applyAlignment="1" applyProtection="1">
      <alignment horizontal="center" vertical="center" wrapText="1"/>
      <protection hidden="1"/>
    </xf>
    <xf numFmtId="0" fontId="34" fillId="0" borderId="2" xfId="4" applyFont="1" applyFill="1" applyBorder="1" applyAlignment="1" applyProtection="1">
      <alignment horizontal="center" vertical="center" wrapText="1"/>
      <protection hidden="1"/>
    </xf>
    <xf numFmtId="4" fontId="8" fillId="5" borderId="2" xfId="3" applyNumberFormat="1" applyFont="1" applyFill="1" applyBorder="1" applyAlignment="1">
      <alignment horizontal="center" vertical="center"/>
    </xf>
    <xf numFmtId="4" fontId="8" fillId="5" borderId="26" xfId="3" applyNumberFormat="1" applyFont="1" applyFill="1" applyBorder="1" applyAlignment="1">
      <alignment horizontal="center" vertical="center"/>
    </xf>
    <xf numFmtId="0" fontId="5" fillId="5" borderId="1" xfId="3" applyFill="1" applyBorder="1" applyAlignment="1">
      <alignment horizontal="center"/>
    </xf>
    <xf numFmtId="0" fontId="5" fillId="5" borderId="2" xfId="3" applyFill="1" applyBorder="1" applyAlignment="1">
      <alignment horizontal="center"/>
    </xf>
    <xf numFmtId="0" fontId="5" fillId="5" borderId="26" xfId="3" applyFill="1" applyBorder="1" applyAlignment="1">
      <alignment horizontal="center"/>
    </xf>
    <xf numFmtId="2" fontId="5" fillId="5" borderId="27" xfId="3" applyNumberFormat="1" applyFill="1" applyBorder="1" applyAlignment="1">
      <alignment horizontal="center"/>
    </xf>
    <xf numFmtId="2" fontId="5" fillId="5" borderId="28" xfId="3" applyNumberFormat="1" applyFill="1" applyBorder="1" applyAlignment="1">
      <alignment horizontal="center"/>
    </xf>
    <xf numFmtId="2" fontId="5" fillId="5" borderId="29" xfId="3" applyNumberFormat="1" applyFill="1" applyBorder="1" applyAlignment="1">
      <alignment horizontal="center"/>
    </xf>
    <xf numFmtId="0" fontId="34" fillId="0" borderId="27" xfId="4" applyFont="1" applyFill="1" applyBorder="1" applyAlignment="1" applyProtection="1">
      <alignment horizontal="center" vertical="center" wrapText="1"/>
      <protection hidden="1"/>
    </xf>
    <xf numFmtId="0" fontId="34" fillId="0" borderId="28" xfId="4" applyFont="1" applyFill="1" applyBorder="1" applyAlignment="1" applyProtection="1">
      <alignment horizontal="center" vertical="center" wrapText="1"/>
      <protection hidden="1"/>
    </xf>
    <xf numFmtId="0" fontId="33" fillId="0" borderId="2" xfId="0" applyFont="1" applyBorder="1" applyAlignment="1" applyProtection="1">
      <alignment horizontal="center" vertical="center"/>
      <protection locked="0"/>
    </xf>
    <xf numFmtId="0" fontId="33" fillId="0" borderId="26" xfId="0" applyFont="1" applyBorder="1" applyAlignment="1" applyProtection="1">
      <alignment horizontal="center" vertical="center"/>
      <protection locked="0"/>
    </xf>
    <xf numFmtId="0" fontId="33" fillId="0" borderId="28" xfId="0" applyFont="1" applyBorder="1" applyAlignment="1" applyProtection="1">
      <alignment horizontal="center" vertical="center"/>
      <protection locked="0"/>
    </xf>
    <xf numFmtId="0" fontId="33" fillId="0" borderId="29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26" fillId="5" borderId="25" xfId="3" applyFont="1" applyFill="1" applyBorder="1" applyAlignment="1">
      <alignment horizontal="center" vertical="center" wrapText="1"/>
    </xf>
    <xf numFmtId="0" fontId="26" fillId="5" borderId="26" xfId="3" applyFont="1" applyFill="1" applyBorder="1" applyAlignment="1">
      <alignment horizontal="center" vertical="center" wrapText="1"/>
    </xf>
    <xf numFmtId="4" fontId="8" fillId="5" borderId="2" xfId="3" applyNumberFormat="1" applyFont="1" applyFill="1" applyBorder="1" applyAlignment="1">
      <alignment horizontal="center" vertical="center" wrapText="1"/>
    </xf>
    <xf numFmtId="4" fontId="26" fillId="5" borderId="2" xfId="3" applyNumberFormat="1" applyFont="1" applyFill="1" applyBorder="1" applyAlignment="1">
      <alignment horizontal="center" vertical="center" wrapText="1"/>
    </xf>
    <xf numFmtId="0" fontId="0" fillId="4" borderId="20" xfId="1" applyFont="1" applyFill="1" applyBorder="1" applyAlignment="1" applyProtection="1">
      <alignment horizontal="left" vertical="center" wrapText="1"/>
      <protection locked="0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11" fillId="4" borderId="20" xfId="1" applyFont="1" applyFill="1" applyBorder="1" applyAlignment="1" applyProtection="1">
      <alignment horizontal="left" vertical="center" wrapText="1"/>
      <protection locked="0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4" fillId="6" borderId="20" xfId="1" applyFont="1" applyFill="1" applyBorder="1" applyAlignment="1" applyProtection="1">
      <alignment horizontal="left" vertical="center" wrapText="1"/>
      <protection locked="0"/>
    </xf>
    <xf numFmtId="0" fontId="9" fillId="9" borderId="5" xfId="0" applyFont="1" applyFill="1" applyBorder="1" applyAlignment="1" applyProtection="1">
      <alignment horizontal="center" vertical="center"/>
      <protection hidden="1"/>
    </xf>
    <xf numFmtId="0" fontId="0" fillId="0" borderId="5" xfId="0" applyBorder="1" applyProtection="1">
      <protection hidden="1"/>
    </xf>
    <xf numFmtId="0" fontId="9" fillId="9" borderId="11" xfId="0" applyFont="1" applyFill="1" applyBorder="1" applyAlignment="1" applyProtection="1">
      <alignment horizontal="center" vertical="center"/>
      <protection hidden="1"/>
    </xf>
    <xf numFmtId="0" fontId="0" fillId="0" borderId="11" xfId="0" applyBorder="1" applyProtection="1">
      <protection hidden="1"/>
    </xf>
    <xf numFmtId="1" fontId="21" fillId="3" borderId="2" xfId="2" applyNumberFormat="1" applyFont="1" applyFill="1" applyBorder="1" applyAlignment="1" applyProtection="1">
      <alignment horizontal="center" vertical="center" wrapText="1"/>
      <protection hidden="1"/>
    </xf>
    <xf numFmtId="49" fontId="21" fillId="4" borderId="30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31" xfId="0" applyFont="1" applyBorder="1" applyAlignment="1" applyProtection="1">
      <alignment horizontal="center" vertical="center" wrapText="1"/>
      <protection hidden="1"/>
    </xf>
    <xf numFmtId="0" fontId="10" fillId="6" borderId="17" xfId="1" applyFont="1" applyFill="1" applyBorder="1" applyAlignment="1" applyProtection="1">
      <alignment horizontal="left" vertical="center" wrapText="1"/>
      <protection hidden="1"/>
    </xf>
    <xf numFmtId="0" fontId="10" fillId="6" borderId="12" xfId="1" applyFont="1" applyFill="1" applyBorder="1" applyAlignment="1" applyProtection="1">
      <alignment horizontal="left" vertical="center" wrapText="1"/>
      <protection hidden="1"/>
    </xf>
    <xf numFmtId="0" fontId="10" fillId="6" borderId="18" xfId="1" applyFont="1" applyFill="1" applyBorder="1" applyAlignment="1" applyProtection="1">
      <alignment horizontal="left" vertical="center" wrapText="1"/>
      <protection hidden="1"/>
    </xf>
    <xf numFmtId="0" fontId="10" fillId="6" borderId="19" xfId="1" applyFont="1" applyFill="1" applyBorder="1" applyAlignment="1" applyProtection="1">
      <alignment horizontal="left" vertical="center" wrapText="1"/>
      <protection hidden="1"/>
    </xf>
    <xf numFmtId="0" fontId="12" fillId="7" borderId="4" xfId="1" applyFont="1" applyFill="1" applyBorder="1" applyAlignment="1" applyProtection="1">
      <alignment horizontal="center" vertical="center"/>
      <protection hidden="1"/>
    </xf>
    <xf numFmtId="0" fontId="12" fillId="7" borderId="5" xfId="1" applyFont="1" applyFill="1" applyBorder="1" applyAlignment="1" applyProtection="1">
      <alignment horizontal="center" vertical="center"/>
      <protection hidden="1"/>
    </xf>
    <xf numFmtId="0" fontId="12" fillId="7" borderId="6" xfId="1" applyFont="1" applyFill="1" applyBorder="1" applyAlignment="1" applyProtection="1">
      <alignment horizontal="center" vertical="center"/>
      <protection hidden="1"/>
    </xf>
    <xf numFmtId="0" fontId="12" fillId="7" borderId="0" xfId="1" applyFont="1" applyFill="1" applyAlignment="1" applyProtection="1">
      <alignment horizontal="center" vertical="center"/>
      <protection hidden="1"/>
    </xf>
    <xf numFmtId="0" fontId="21" fillId="6" borderId="17" xfId="1" applyFont="1" applyFill="1" applyBorder="1" applyAlignment="1" applyProtection="1">
      <alignment horizontal="center" vertical="center" wrapText="1"/>
      <protection hidden="1"/>
    </xf>
    <xf numFmtId="0" fontId="21" fillId="6" borderId="12" xfId="1" applyFont="1" applyFill="1" applyBorder="1" applyAlignment="1" applyProtection="1">
      <alignment horizontal="center" vertical="center" wrapText="1"/>
      <protection hidden="1"/>
    </xf>
    <xf numFmtId="0" fontId="21" fillId="6" borderId="2" xfId="1" applyFont="1" applyFill="1" applyBorder="1" applyAlignment="1" applyProtection="1">
      <alignment horizontal="center" vertical="center" wrapText="1"/>
      <protection hidden="1"/>
    </xf>
    <xf numFmtId="49" fontId="21" fillId="4" borderId="15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6" fillId="0" borderId="0" xfId="1" applyAlignment="1" applyProtection="1">
      <alignment horizontal="left" vertical="center"/>
      <protection locked="0"/>
    </xf>
    <xf numFmtId="0" fontId="7" fillId="6" borderId="13" xfId="1" applyFont="1" applyFill="1" applyBorder="1" applyAlignment="1" applyProtection="1">
      <alignment horizontal="center" vertical="center" wrapText="1"/>
      <protection hidden="1"/>
    </xf>
    <xf numFmtId="49" fontId="13" fillId="4" borderId="15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49" fontId="13" fillId="4" borderId="30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12" fillId="7" borderId="5" xfId="1" applyFont="1" applyFill="1" applyBorder="1" applyAlignment="1" applyProtection="1">
      <alignment horizontal="center" vertical="center"/>
      <protection locked="0"/>
    </xf>
    <xf numFmtId="0" fontId="12" fillId="7" borderId="0" xfId="1" applyFont="1" applyFill="1" applyAlignment="1" applyProtection="1">
      <alignment horizontal="center" vertical="center"/>
      <protection locked="0"/>
    </xf>
    <xf numFmtId="0" fontId="0" fillId="0" borderId="9" xfId="0" applyBorder="1" applyProtection="1">
      <protection hidden="1"/>
    </xf>
    <xf numFmtId="0" fontId="0" fillId="0" borderId="32" xfId="0" applyBorder="1" applyProtection="1">
      <protection hidden="1"/>
    </xf>
    <xf numFmtId="0" fontId="8" fillId="6" borderId="8" xfId="1" applyFont="1" applyFill="1" applyBorder="1" applyAlignment="1" applyProtection="1">
      <alignment horizontal="left" vertical="center" wrapText="1"/>
      <protection hidden="1"/>
    </xf>
    <xf numFmtId="0" fontId="8" fillId="6" borderId="12" xfId="1" applyFont="1" applyFill="1" applyBorder="1" applyAlignment="1" applyProtection="1">
      <alignment horizontal="left" vertical="center" wrapText="1"/>
      <protection hidden="1"/>
    </xf>
    <xf numFmtId="0" fontId="8" fillId="6" borderId="34" xfId="1" applyFont="1" applyFill="1" applyBorder="1" applyAlignment="1" applyProtection="1">
      <alignment horizontal="left" vertical="center" wrapText="1"/>
      <protection hidden="1"/>
    </xf>
    <xf numFmtId="0" fontId="10" fillId="6" borderId="34" xfId="1" applyFont="1" applyFill="1" applyBorder="1" applyAlignment="1" applyProtection="1">
      <alignment horizontal="left" vertical="center" wrapText="1"/>
      <protection hidden="1"/>
    </xf>
    <xf numFmtId="0" fontId="7" fillId="6" borderId="34" xfId="1" applyFont="1" applyFill="1" applyBorder="1" applyAlignment="1" applyProtection="1">
      <alignment horizontal="center" vertical="center" wrapText="1"/>
      <protection hidden="1"/>
    </xf>
    <xf numFmtId="1" fontId="13" fillId="3" borderId="2" xfId="2" applyNumberFormat="1" applyFont="1" applyFill="1" applyBorder="1" applyAlignment="1" applyProtection="1">
      <alignment horizontal="center" vertical="center" wrapText="1"/>
      <protection hidden="1"/>
    </xf>
    <xf numFmtId="0" fontId="8" fillId="6" borderId="39" xfId="1" applyFont="1" applyFill="1" applyBorder="1" applyAlignment="1" applyProtection="1">
      <alignment horizontal="left" vertical="center" wrapText="1"/>
      <protection hidden="1"/>
    </xf>
    <xf numFmtId="0" fontId="10" fillId="6" borderId="39" xfId="0" applyFont="1" applyFill="1" applyBorder="1" applyAlignment="1" applyProtection="1">
      <alignment horizontal="left" vertical="center" wrapText="1"/>
      <protection hidden="1"/>
    </xf>
    <xf numFmtId="0" fontId="8" fillId="6" borderId="35" xfId="1" applyFont="1" applyFill="1" applyBorder="1" applyAlignment="1" applyProtection="1">
      <alignment horizontal="left" vertical="center" wrapText="1"/>
      <protection hidden="1"/>
    </xf>
    <xf numFmtId="0" fontId="8" fillId="6" borderId="33" xfId="1" applyFont="1" applyFill="1" applyBorder="1" applyAlignment="1" applyProtection="1">
      <alignment horizontal="left" vertical="center" wrapText="1"/>
      <protection hidden="1"/>
    </xf>
    <xf numFmtId="0" fontId="7" fillId="6" borderId="17" xfId="1" applyFont="1" applyFill="1" applyBorder="1" applyAlignment="1" applyProtection="1">
      <alignment horizontal="center" vertical="center" wrapText="1"/>
      <protection hidden="1"/>
    </xf>
    <xf numFmtId="0" fontId="7" fillId="6" borderId="12" xfId="1" applyFont="1" applyFill="1" applyBorder="1" applyAlignment="1" applyProtection="1">
      <alignment horizontal="center" vertical="center" wrapText="1"/>
      <protection hidden="1"/>
    </xf>
    <xf numFmtId="0" fontId="7" fillId="6" borderId="2" xfId="1" applyFont="1" applyFill="1" applyBorder="1" applyAlignment="1" applyProtection="1">
      <alignment horizontal="center" vertical="center" wrapText="1"/>
      <protection hidden="1"/>
    </xf>
    <xf numFmtId="0" fontId="0" fillId="9" borderId="5" xfId="0" applyFill="1" applyBorder="1" applyProtection="1">
      <protection hidden="1"/>
    </xf>
    <xf numFmtId="0" fontId="0" fillId="9" borderId="11" xfId="0" applyFill="1" applyBorder="1" applyProtection="1">
      <protection hidden="1"/>
    </xf>
  </cellXfs>
  <cellStyles count="5">
    <cellStyle name="Mena 2" xfId="2" xr:uid="{9ADCE832-670E-4EB8-9F05-6FBDC6053C67}"/>
    <cellStyle name="Normálna" xfId="0" builtinId="0"/>
    <cellStyle name="Normálna 2" xfId="1" xr:uid="{F5F87318-75C7-42D9-9DD2-DB76CEAA47CB}"/>
    <cellStyle name="Normálna 2 2" xfId="3" xr:uid="{37CECA70-7193-408D-AFDB-27B3E8FAAD83}"/>
    <cellStyle name="Poznámka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7</xdr:col>
          <xdr:colOff>228600</xdr:colOff>
          <xdr:row>17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7</xdr:col>
          <xdr:colOff>228600</xdr:colOff>
          <xdr:row>19</xdr:row>
          <xdr:rowOff>182880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7</xdr:col>
          <xdr:colOff>228600</xdr:colOff>
          <xdr:row>22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7</xdr:col>
          <xdr:colOff>228600</xdr:colOff>
          <xdr:row>23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DF53C-6567-429F-AADC-25AE45FFB34B}">
  <dimension ref="A1:N84"/>
  <sheetViews>
    <sheetView showGridLines="0" zoomScaleNormal="100" zoomScaleSheetLayoutView="115" workbookViewId="0">
      <selection activeCell="K8" sqref="K8"/>
    </sheetView>
  </sheetViews>
  <sheetFormatPr defaultColWidth="9.109375" defaultRowHeight="14.4" x14ac:dyDescent="0.3"/>
  <cols>
    <col min="1" max="1" width="9.109375" style="64"/>
    <col min="2" max="2" width="25.33203125" style="64" customWidth="1"/>
    <col min="3" max="3" width="19.44140625" style="64" customWidth="1"/>
    <col min="4" max="4" width="38.44140625" style="64" customWidth="1"/>
    <col min="5" max="5" width="18.109375" style="64" customWidth="1"/>
    <col min="6" max="6" width="15.88671875" style="64" bestFit="1" customWidth="1"/>
    <col min="7" max="9" width="9.109375" style="64"/>
    <col min="10" max="10" width="21" style="64" bestFit="1" customWidth="1"/>
    <col min="11" max="12" width="9.109375" style="64"/>
    <col min="13" max="13" width="19.44140625" style="64" customWidth="1"/>
    <col min="14" max="16384" width="9.109375" style="64"/>
  </cols>
  <sheetData>
    <row r="1" spans="1:12" ht="15.6" x14ac:dyDescent="0.3">
      <c r="A1" s="171" t="s">
        <v>209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ht="15" thickBot="1" x14ac:dyDescent="0.35"/>
    <row r="3" spans="1:12" x14ac:dyDescent="0.3">
      <c r="B3" s="172" t="s">
        <v>0</v>
      </c>
      <c r="C3" s="173"/>
      <c r="D3" s="173"/>
      <c r="E3" s="173"/>
      <c r="F3" s="173"/>
      <c r="G3" s="174"/>
    </row>
    <row r="4" spans="1:12" x14ac:dyDescent="0.3">
      <c r="B4" s="175"/>
      <c r="C4" s="176"/>
      <c r="D4" s="176"/>
      <c r="E4" s="176"/>
      <c r="F4" s="176"/>
      <c r="G4" s="177"/>
    </row>
    <row r="5" spans="1:12" x14ac:dyDescent="0.3">
      <c r="B5" s="178" t="s">
        <v>1</v>
      </c>
      <c r="C5" s="179"/>
      <c r="D5" s="180"/>
      <c r="E5" s="181"/>
      <c r="F5" s="181"/>
      <c r="G5" s="156"/>
    </row>
    <row r="6" spans="1:12" x14ac:dyDescent="0.3">
      <c r="B6" s="178" t="s">
        <v>2</v>
      </c>
      <c r="C6" s="179"/>
      <c r="D6" s="180"/>
      <c r="E6" s="181"/>
      <c r="F6" s="181"/>
      <c r="G6" s="156"/>
    </row>
    <row r="7" spans="1:12" x14ac:dyDescent="0.3">
      <c r="B7" s="178" t="s">
        <v>3</v>
      </c>
      <c r="C7" s="179"/>
      <c r="D7" s="180"/>
      <c r="E7" s="181"/>
      <c r="F7" s="181"/>
      <c r="G7" s="156"/>
    </row>
    <row r="8" spans="1:12" x14ac:dyDescent="0.3">
      <c r="B8" s="178" t="s">
        <v>4</v>
      </c>
      <c r="C8" s="179"/>
      <c r="D8" s="180"/>
      <c r="E8" s="181"/>
      <c r="F8" s="181"/>
      <c r="G8" s="156"/>
    </row>
    <row r="9" spans="1:12" x14ac:dyDescent="0.3">
      <c r="B9" s="178" t="s">
        <v>5</v>
      </c>
      <c r="C9" s="179"/>
      <c r="D9" s="180"/>
      <c r="E9" s="181"/>
      <c r="F9" s="181"/>
      <c r="G9" s="156"/>
    </row>
    <row r="10" spans="1:12" x14ac:dyDescent="0.3">
      <c r="B10" s="178" t="s">
        <v>6</v>
      </c>
      <c r="C10" s="179"/>
      <c r="D10" s="180"/>
      <c r="E10" s="181"/>
      <c r="F10" s="181"/>
      <c r="G10" s="156"/>
    </row>
    <row r="11" spans="1:12" x14ac:dyDescent="0.3">
      <c r="B11" s="178" t="s">
        <v>7</v>
      </c>
      <c r="C11" s="179"/>
      <c r="D11" s="180"/>
      <c r="E11" s="181"/>
      <c r="F11" s="181"/>
      <c r="G11" s="156"/>
    </row>
    <row r="12" spans="1:12" ht="15" thickBot="1" x14ac:dyDescent="0.35">
      <c r="B12" s="182" t="s">
        <v>8</v>
      </c>
      <c r="C12" s="183"/>
      <c r="D12" s="188"/>
      <c r="E12" s="189"/>
      <c r="F12" s="189"/>
      <c r="G12" s="158"/>
    </row>
    <row r="13" spans="1:12" s="65" customFormat="1" ht="15" thickBot="1" x14ac:dyDescent="0.35">
      <c r="B13" s="89"/>
      <c r="C13" s="89"/>
      <c r="D13" s="90"/>
      <c r="E13" s="91"/>
      <c r="F13" s="91"/>
      <c r="G13" s="91"/>
    </row>
    <row r="14" spans="1:12" s="65" customFormat="1" ht="15" customHeight="1" x14ac:dyDescent="0.3">
      <c r="B14" s="172" t="s">
        <v>166</v>
      </c>
      <c r="C14" s="173"/>
      <c r="D14" s="173"/>
      <c r="E14" s="173"/>
      <c r="F14" s="173"/>
      <c r="G14" s="174"/>
    </row>
    <row r="15" spans="1:12" s="65" customFormat="1" ht="15" customHeight="1" x14ac:dyDescent="0.3">
      <c r="B15" s="175"/>
      <c r="C15" s="176"/>
      <c r="D15" s="176"/>
      <c r="E15" s="176"/>
      <c r="F15" s="176"/>
      <c r="G15" s="177"/>
    </row>
    <row r="16" spans="1:12" s="65" customFormat="1" x14ac:dyDescent="0.3">
      <c r="B16" s="194" t="s">
        <v>167</v>
      </c>
      <c r="C16" s="195"/>
      <c r="D16" s="195"/>
      <c r="E16" s="195"/>
      <c r="F16" s="208"/>
      <c r="G16" s="209"/>
    </row>
    <row r="17" spans="2:14" s="65" customFormat="1" x14ac:dyDescent="0.3">
      <c r="B17" s="194"/>
      <c r="C17" s="195"/>
      <c r="D17" s="195"/>
      <c r="E17" s="195"/>
      <c r="F17" s="208"/>
      <c r="G17" s="209"/>
    </row>
    <row r="18" spans="2:14" s="65" customFormat="1" ht="15.75" customHeight="1" x14ac:dyDescent="0.3">
      <c r="B18" s="196" t="s">
        <v>168</v>
      </c>
      <c r="C18" s="197"/>
      <c r="D18" s="197"/>
      <c r="E18" s="197"/>
      <c r="F18" s="208"/>
      <c r="G18" s="209"/>
    </row>
    <row r="19" spans="2:14" s="65" customFormat="1" ht="15" customHeight="1" x14ac:dyDescent="0.3">
      <c r="B19" s="196"/>
      <c r="C19" s="197"/>
      <c r="D19" s="197"/>
      <c r="E19" s="197"/>
      <c r="F19" s="208"/>
      <c r="G19" s="209"/>
    </row>
    <row r="20" spans="2:14" s="65" customFormat="1" x14ac:dyDescent="0.3">
      <c r="B20" s="196" t="s">
        <v>169</v>
      </c>
      <c r="C20" s="197"/>
      <c r="D20" s="197"/>
      <c r="E20" s="197"/>
      <c r="F20" s="208"/>
      <c r="G20" s="209"/>
    </row>
    <row r="21" spans="2:14" s="65" customFormat="1" x14ac:dyDescent="0.3">
      <c r="B21" s="196"/>
      <c r="C21" s="197"/>
      <c r="D21" s="197"/>
      <c r="E21" s="197"/>
      <c r="F21" s="208"/>
      <c r="G21" s="209"/>
    </row>
    <row r="22" spans="2:14" s="65" customFormat="1" x14ac:dyDescent="0.3">
      <c r="B22" s="196" t="s">
        <v>207</v>
      </c>
      <c r="C22" s="197"/>
      <c r="D22" s="197"/>
      <c r="E22" s="197"/>
      <c r="F22" s="208"/>
      <c r="G22" s="209"/>
    </row>
    <row r="23" spans="2:14" s="65" customFormat="1" ht="28.5" customHeight="1" thickBot="1" x14ac:dyDescent="0.35">
      <c r="B23" s="206"/>
      <c r="C23" s="207"/>
      <c r="D23" s="207"/>
      <c r="E23" s="207"/>
      <c r="F23" s="210"/>
      <c r="G23" s="211"/>
    </row>
    <row r="24" spans="2:14" s="65" customFormat="1" x14ac:dyDescent="0.3">
      <c r="B24" s="89"/>
      <c r="C24" s="89"/>
      <c r="D24" s="90"/>
      <c r="E24" s="91"/>
      <c r="F24" s="91"/>
      <c r="G24" s="91"/>
    </row>
    <row r="25" spans="2:14" s="65" customFormat="1" ht="15" thickBot="1" x14ac:dyDescent="0.35"/>
    <row r="26" spans="2:14" ht="15" customHeight="1" x14ac:dyDescent="0.3">
      <c r="B26" s="184" t="s">
        <v>9</v>
      </c>
      <c r="C26" s="190" t="s">
        <v>10</v>
      </c>
      <c r="D26" s="191"/>
      <c r="E26" s="186" t="s">
        <v>11</v>
      </c>
      <c r="F26" s="190" t="s">
        <v>12</v>
      </c>
      <c r="G26" s="213"/>
    </row>
    <row r="27" spans="2:14" x14ac:dyDescent="0.3">
      <c r="B27" s="185"/>
      <c r="C27" s="192"/>
      <c r="D27" s="193"/>
      <c r="E27" s="187"/>
      <c r="F27" s="192"/>
      <c r="G27" s="214"/>
    </row>
    <row r="28" spans="2:14" ht="27.6" x14ac:dyDescent="0.3">
      <c r="B28" s="92" t="s">
        <v>13</v>
      </c>
      <c r="C28" s="215">
        <f>Sumár!F17</f>
        <v>0</v>
      </c>
      <c r="D28" s="193"/>
      <c r="E28" s="93">
        <f>C28*0.2</f>
        <v>0</v>
      </c>
      <c r="F28" s="198">
        <f>C28+E28</f>
        <v>0</v>
      </c>
      <c r="G28" s="199"/>
    </row>
    <row r="29" spans="2:14" ht="27.6" x14ac:dyDescent="0.3">
      <c r="B29" s="92" t="s">
        <v>14</v>
      </c>
      <c r="C29" s="198">
        <f>Sumár!F18</f>
        <v>0</v>
      </c>
      <c r="D29" s="212"/>
      <c r="E29" s="93">
        <f t="shared" ref="E29:E30" si="0">C29*0.2</f>
        <v>0</v>
      </c>
      <c r="F29" s="198">
        <f t="shared" ref="F29:F30" si="1">C29+E29</f>
        <v>0</v>
      </c>
      <c r="G29" s="199"/>
    </row>
    <row r="30" spans="2:14" ht="27" customHeight="1" x14ac:dyDescent="0.3">
      <c r="B30" s="92" t="s">
        <v>15</v>
      </c>
      <c r="C30" s="198">
        <f>Sumár!F19</f>
        <v>0</v>
      </c>
      <c r="D30" s="212"/>
      <c r="E30" s="93">
        <f t="shared" si="0"/>
        <v>0</v>
      </c>
      <c r="F30" s="198">
        <f t="shared" si="1"/>
        <v>0</v>
      </c>
      <c r="G30" s="199"/>
      <c r="N30" s="66"/>
    </row>
    <row r="31" spans="2:14" ht="27" customHeight="1" x14ac:dyDescent="0.3">
      <c r="B31" s="92" t="s">
        <v>16</v>
      </c>
      <c r="C31" s="198">
        <f>Sumár!F20</f>
        <v>0</v>
      </c>
      <c r="D31" s="212"/>
      <c r="E31" s="93">
        <f t="shared" ref="E31" si="2">C31*0.2</f>
        <v>0</v>
      </c>
      <c r="F31" s="198">
        <f t="shared" ref="F31" si="3">C31+E31</f>
        <v>0</v>
      </c>
      <c r="G31" s="199"/>
    </row>
    <row r="32" spans="2:14" ht="42" customHeight="1" x14ac:dyDescent="0.3">
      <c r="B32" s="94" t="s">
        <v>17</v>
      </c>
      <c r="C32" s="216">
        <f>SUM(C28:C31)</f>
        <v>0</v>
      </c>
      <c r="D32" s="193"/>
      <c r="E32" s="95">
        <f>SUM(E28:E31)</f>
        <v>0</v>
      </c>
      <c r="F32" s="198">
        <f>SUM(F28:G31)</f>
        <v>0</v>
      </c>
      <c r="G32" s="199"/>
    </row>
    <row r="33" spans="2:13" x14ac:dyDescent="0.3">
      <c r="B33" s="200" t="s">
        <v>18</v>
      </c>
      <c r="C33" s="201"/>
      <c r="D33" s="201"/>
      <c r="E33" s="201"/>
      <c r="F33" s="201"/>
      <c r="G33" s="202"/>
      <c r="I33" s="67"/>
      <c r="J33" s="67"/>
      <c r="K33" s="67"/>
      <c r="L33" s="67"/>
      <c r="M33" s="67"/>
    </row>
    <row r="34" spans="2:13" ht="15.75" customHeight="1" thickBot="1" x14ac:dyDescent="0.35">
      <c r="B34" s="203">
        <f>56*((2400000-F32)/2400000)</f>
        <v>56</v>
      </c>
      <c r="C34" s="204"/>
      <c r="D34" s="204"/>
      <c r="E34" s="204"/>
      <c r="F34" s="204"/>
      <c r="G34" s="205"/>
      <c r="I34" s="67"/>
      <c r="J34" s="67"/>
      <c r="K34" s="67"/>
      <c r="L34" s="67"/>
      <c r="M34" s="67"/>
    </row>
    <row r="35" spans="2:13" ht="15" thickBot="1" x14ac:dyDescent="0.35">
      <c r="B35" s="96"/>
      <c r="C35" s="96"/>
      <c r="D35" s="96"/>
      <c r="E35" s="96"/>
      <c r="F35" s="96"/>
      <c r="G35" s="96"/>
      <c r="I35" s="67"/>
      <c r="J35" s="67"/>
      <c r="K35" s="67"/>
      <c r="L35" s="67"/>
      <c r="M35" s="67"/>
    </row>
    <row r="36" spans="2:13" ht="15.6" x14ac:dyDescent="0.3">
      <c r="B36" s="159" t="s">
        <v>202</v>
      </c>
      <c r="C36" s="160"/>
      <c r="D36" s="160"/>
      <c r="E36" s="160"/>
      <c r="F36" s="160"/>
      <c r="G36" s="161"/>
      <c r="I36" s="67"/>
      <c r="J36" s="67"/>
      <c r="K36" s="67"/>
      <c r="L36" s="67"/>
      <c r="M36" s="67"/>
    </row>
    <row r="37" spans="2:13" ht="18.75" customHeight="1" x14ac:dyDescent="0.3">
      <c r="B37" s="162" t="s">
        <v>19</v>
      </c>
      <c r="C37" s="163"/>
      <c r="D37" s="163"/>
      <c r="E37" s="163"/>
      <c r="F37" s="163"/>
      <c r="G37" s="164"/>
      <c r="I37" s="67"/>
    </row>
    <row r="38" spans="2:13" ht="105.6" x14ac:dyDescent="0.3">
      <c r="B38" s="165" t="s">
        <v>20</v>
      </c>
      <c r="C38" s="166"/>
      <c r="D38" s="68"/>
      <c r="E38" s="99" t="s">
        <v>199</v>
      </c>
      <c r="F38" s="99" t="s">
        <v>21</v>
      </c>
      <c r="G38" s="100" t="s">
        <v>22</v>
      </c>
      <c r="I38" s="67"/>
    </row>
    <row r="39" spans="2:13" x14ac:dyDescent="0.3">
      <c r="B39" s="167" t="s">
        <v>23</v>
      </c>
      <c r="C39" s="97" t="s">
        <v>24</v>
      </c>
      <c r="D39" s="69"/>
      <c r="E39" s="168"/>
      <c r="F39" s="102" t="s">
        <v>25</v>
      </c>
      <c r="G39" s="70"/>
      <c r="I39" s="67"/>
    </row>
    <row r="40" spans="2:13" x14ac:dyDescent="0.3">
      <c r="B40" s="167"/>
      <c r="C40" s="97" t="s">
        <v>26</v>
      </c>
      <c r="D40" s="69"/>
      <c r="E40" s="168"/>
      <c r="F40" s="102" t="s">
        <v>27</v>
      </c>
      <c r="G40" s="70"/>
    </row>
    <row r="41" spans="2:13" x14ac:dyDescent="0.3">
      <c r="B41" s="167"/>
      <c r="C41" s="97" t="s">
        <v>28</v>
      </c>
      <c r="D41" s="69"/>
      <c r="E41" s="168"/>
      <c r="F41" s="102" t="s">
        <v>29</v>
      </c>
      <c r="G41" s="70"/>
    </row>
    <row r="42" spans="2:13" ht="55.2" x14ac:dyDescent="0.3">
      <c r="B42" s="167"/>
      <c r="C42" s="98" t="s">
        <v>203</v>
      </c>
      <c r="D42" s="69"/>
      <c r="E42" s="168"/>
      <c r="F42" s="102" t="s">
        <v>30</v>
      </c>
      <c r="G42" s="70"/>
    </row>
    <row r="43" spans="2:13" x14ac:dyDescent="0.3">
      <c r="B43" s="167" t="s">
        <v>31</v>
      </c>
      <c r="C43" s="97" t="s">
        <v>32</v>
      </c>
      <c r="D43" s="69"/>
      <c r="E43" s="168"/>
      <c r="F43" s="102" t="s">
        <v>25</v>
      </c>
      <c r="G43" s="70"/>
    </row>
    <row r="44" spans="2:13" x14ac:dyDescent="0.3">
      <c r="B44" s="167"/>
      <c r="C44" s="97" t="s">
        <v>26</v>
      </c>
      <c r="D44" s="69"/>
      <c r="E44" s="168"/>
      <c r="F44" s="102" t="s">
        <v>27</v>
      </c>
      <c r="G44" s="70"/>
    </row>
    <row r="45" spans="2:13" x14ac:dyDescent="0.3">
      <c r="B45" s="167"/>
      <c r="C45" s="97" t="s">
        <v>28</v>
      </c>
      <c r="D45" s="69"/>
      <c r="E45" s="168"/>
      <c r="F45" s="102" t="s">
        <v>29</v>
      </c>
      <c r="G45" s="70"/>
    </row>
    <row r="46" spans="2:13" ht="55.2" x14ac:dyDescent="0.3">
      <c r="B46" s="167"/>
      <c r="C46" s="98" t="s">
        <v>203</v>
      </c>
      <c r="D46" s="69"/>
      <c r="E46" s="168"/>
      <c r="F46" s="102" t="s">
        <v>30</v>
      </c>
      <c r="G46" s="70"/>
    </row>
    <row r="47" spans="2:13" x14ac:dyDescent="0.3">
      <c r="B47" s="167" t="s">
        <v>33</v>
      </c>
      <c r="C47" s="97" t="s">
        <v>32</v>
      </c>
      <c r="D47" s="69"/>
      <c r="E47" s="168"/>
      <c r="F47" s="102" t="s">
        <v>25</v>
      </c>
      <c r="G47" s="70"/>
    </row>
    <row r="48" spans="2:13" x14ac:dyDescent="0.3">
      <c r="B48" s="167"/>
      <c r="C48" s="97" t="s">
        <v>26</v>
      </c>
      <c r="D48" s="69"/>
      <c r="E48" s="168"/>
      <c r="F48" s="102" t="s">
        <v>27</v>
      </c>
      <c r="G48" s="70"/>
    </row>
    <row r="49" spans="2:7" x14ac:dyDescent="0.3">
      <c r="B49" s="167"/>
      <c r="C49" s="97" t="s">
        <v>28</v>
      </c>
      <c r="D49" s="69"/>
      <c r="E49" s="168"/>
      <c r="F49" s="102" t="s">
        <v>29</v>
      </c>
      <c r="G49" s="70"/>
    </row>
    <row r="50" spans="2:7" ht="55.8" thickBot="1" x14ac:dyDescent="0.35">
      <c r="B50" s="169"/>
      <c r="C50" s="98" t="s">
        <v>203</v>
      </c>
      <c r="D50" s="71"/>
      <c r="E50" s="170"/>
      <c r="F50" s="103" t="s">
        <v>30</v>
      </c>
      <c r="G50" s="72"/>
    </row>
    <row r="51" spans="2:7" ht="15" thickBot="1" x14ac:dyDescent="0.35"/>
    <row r="52" spans="2:7" ht="15.6" x14ac:dyDescent="0.3">
      <c r="B52" s="159" t="s">
        <v>200</v>
      </c>
      <c r="C52" s="160"/>
      <c r="D52" s="160"/>
      <c r="E52" s="160"/>
      <c r="F52" s="160"/>
      <c r="G52" s="161"/>
    </row>
    <row r="53" spans="2:7" ht="15.6" x14ac:dyDescent="0.3">
      <c r="B53" s="162" t="s">
        <v>19</v>
      </c>
      <c r="C53" s="163"/>
      <c r="D53" s="163"/>
      <c r="E53" s="163"/>
      <c r="F53" s="163"/>
      <c r="G53" s="164"/>
    </row>
    <row r="54" spans="2:7" ht="105.6" x14ac:dyDescent="0.3">
      <c r="B54" s="165" t="s">
        <v>20</v>
      </c>
      <c r="C54" s="166"/>
      <c r="D54" s="68"/>
      <c r="E54" s="101" t="s">
        <v>198</v>
      </c>
      <c r="F54" s="101" t="s">
        <v>34</v>
      </c>
      <c r="G54" s="100" t="s">
        <v>22</v>
      </c>
    </row>
    <row r="55" spans="2:7" x14ac:dyDescent="0.3">
      <c r="B55" s="167" t="s">
        <v>23</v>
      </c>
      <c r="C55" s="97" t="s">
        <v>24</v>
      </c>
      <c r="D55" s="69"/>
      <c r="E55" s="168"/>
      <c r="F55" s="153" t="s">
        <v>35</v>
      </c>
      <c r="G55" s="155"/>
    </row>
    <row r="56" spans="2:7" x14ac:dyDescent="0.3">
      <c r="B56" s="167"/>
      <c r="C56" s="97" t="s">
        <v>26</v>
      </c>
      <c r="D56" s="69"/>
      <c r="E56" s="168"/>
      <c r="F56" s="154"/>
      <c r="G56" s="156"/>
    </row>
    <row r="57" spans="2:7" x14ac:dyDescent="0.3">
      <c r="B57" s="167"/>
      <c r="C57" s="97" t="s">
        <v>28</v>
      </c>
      <c r="D57" s="69"/>
      <c r="E57" s="168"/>
      <c r="F57" s="153" t="s">
        <v>25</v>
      </c>
      <c r="G57" s="155"/>
    </row>
    <row r="58" spans="2:7" ht="55.2" x14ac:dyDescent="0.3">
      <c r="B58" s="167"/>
      <c r="C58" s="98" t="s">
        <v>203</v>
      </c>
      <c r="D58" s="69"/>
      <c r="E58" s="168"/>
      <c r="F58" s="154"/>
      <c r="G58" s="156"/>
    </row>
    <row r="59" spans="2:7" x14ac:dyDescent="0.3">
      <c r="B59" s="167" t="s">
        <v>31</v>
      </c>
      <c r="C59" s="97" t="s">
        <v>32</v>
      </c>
      <c r="D59" s="69"/>
      <c r="E59" s="168"/>
      <c r="F59" s="153" t="s">
        <v>35</v>
      </c>
      <c r="G59" s="155"/>
    </row>
    <row r="60" spans="2:7" x14ac:dyDescent="0.3">
      <c r="B60" s="167"/>
      <c r="C60" s="97" t="s">
        <v>26</v>
      </c>
      <c r="D60" s="69"/>
      <c r="E60" s="168"/>
      <c r="F60" s="154"/>
      <c r="G60" s="156"/>
    </row>
    <row r="61" spans="2:7" x14ac:dyDescent="0.3">
      <c r="B61" s="167"/>
      <c r="C61" s="97" t="s">
        <v>28</v>
      </c>
      <c r="D61" s="69"/>
      <c r="E61" s="168"/>
      <c r="F61" s="153" t="s">
        <v>25</v>
      </c>
      <c r="G61" s="155"/>
    </row>
    <row r="62" spans="2:7" ht="55.2" x14ac:dyDescent="0.3">
      <c r="B62" s="167"/>
      <c r="C62" s="98" t="s">
        <v>203</v>
      </c>
      <c r="D62" s="69"/>
      <c r="E62" s="168"/>
      <c r="F62" s="154"/>
      <c r="G62" s="156"/>
    </row>
    <row r="63" spans="2:7" x14ac:dyDescent="0.3">
      <c r="B63" s="167" t="s">
        <v>33</v>
      </c>
      <c r="C63" s="97" t="s">
        <v>32</v>
      </c>
      <c r="D63" s="69"/>
      <c r="E63" s="168"/>
      <c r="F63" s="153" t="s">
        <v>35</v>
      </c>
      <c r="G63" s="155"/>
    </row>
    <row r="64" spans="2:7" x14ac:dyDescent="0.3">
      <c r="B64" s="167"/>
      <c r="C64" s="97" t="s">
        <v>26</v>
      </c>
      <c r="D64" s="69"/>
      <c r="E64" s="168"/>
      <c r="F64" s="154"/>
      <c r="G64" s="156"/>
    </row>
    <row r="65" spans="2:7" x14ac:dyDescent="0.3">
      <c r="B65" s="167"/>
      <c r="C65" s="97" t="s">
        <v>28</v>
      </c>
      <c r="D65" s="69"/>
      <c r="E65" s="168"/>
      <c r="F65" s="153" t="s">
        <v>25</v>
      </c>
      <c r="G65" s="155"/>
    </row>
    <row r="66" spans="2:7" ht="55.8" thickBot="1" x14ac:dyDescent="0.35">
      <c r="B66" s="169"/>
      <c r="C66" s="98" t="s">
        <v>203</v>
      </c>
      <c r="D66" s="71"/>
      <c r="E66" s="170"/>
      <c r="F66" s="157"/>
      <c r="G66" s="158"/>
    </row>
    <row r="67" spans="2:7" ht="15" thickBot="1" x14ac:dyDescent="0.35"/>
    <row r="68" spans="2:7" ht="15.6" x14ac:dyDescent="0.3">
      <c r="B68" s="159" t="s">
        <v>201</v>
      </c>
      <c r="C68" s="160"/>
      <c r="D68" s="160"/>
      <c r="E68" s="160"/>
      <c r="F68" s="160"/>
      <c r="G68" s="161"/>
    </row>
    <row r="69" spans="2:7" ht="15.6" x14ac:dyDescent="0.3">
      <c r="B69" s="162" t="s">
        <v>19</v>
      </c>
      <c r="C69" s="163"/>
      <c r="D69" s="163"/>
      <c r="E69" s="163"/>
      <c r="F69" s="163"/>
      <c r="G69" s="164"/>
    </row>
    <row r="70" spans="2:7" ht="105.6" x14ac:dyDescent="0.3">
      <c r="B70" s="165" t="s">
        <v>20</v>
      </c>
      <c r="C70" s="166"/>
      <c r="D70" s="68"/>
      <c r="E70" s="101" t="s">
        <v>197</v>
      </c>
      <c r="F70" s="101" t="s">
        <v>36</v>
      </c>
      <c r="G70" s="100" t="s">
        <v>22</v>
      </c>
    </row>
    <row r="71" spans="2:7" x14ac:dyDescent="0.3">
      <c r="B71" s="167" t="s">
        <v>23</v>
      </c>
      <c r="C71" s="97" t="s">
        <v>24</v>
      </c>
      <c r="D71" s="69"/>
      <c r="E71" s="168"/>
      <c r="F71" s="153" t="s">
        <v>35</v>
      </c>
      <c r="G71" s="155"/>
    </row>
    <row r="72" spans="2:7" x14ac:dyDescent="0.3">
      <c r="B72" s="167"/>
      <c r="C72" s="97" t="s">
        <v>26</v>
      </c>
      <c r="D72" s="69"/>
      <c r="E72" s="168"/>
      <c r="F72" s="154"/>
      <c r="G72" s="156"/>
    </row>
    <row r="73" spans="2:7" x14ac:dyDescent="0.3">
      <c r="B73" s="167"/>
      <c r="C73" s="97" t="s">
        <v>28</v>
      </c>
      <c r="D73" s="69"/>
      <c r="E73" s="168"/>
      <c r="F73" s="153" t="s">
        <v>25</v>
      </c>
      <c r="G73" s="155"/>
    </row>
    <row r="74" spans="2:7" ht="55.2" x14ac:dyDescent="0.3">
      <c r="B74" s="167"/>
      <c r="C74" s="98" t="s">
        <v>203</v>
      </c>
      <c r="D74" s="69"/>
      <c r="E74" s="168"/>
      <c r="F74" s="154"/>
      <c r="G74" s="156"/>
    </row>
    <row r="75" spans="2:7" x14ac:dyDescent="0.3">
      <c r="B75" s="167" t="s">
        <v>31</v>
      </c>
      <c r="C75" s="97" t="s">
        <v>32</v>
      </c>
      <c r="D75" s="69"/>
      <c r="E75" s="168"/>
      <c r="F75" s="153" t="s">
        <v>35</v>
      </c>
      <c r="G75" s="155"/>
    </row>
    <row r="76" spans="2:7" x14ac:dyDescent="0.3">
      <c r="B76" s="167"/>
      <c r="C76" s="97" t="s">
        <v>26</v>
      </c>
      <c r="D76" s="69"/>
      <c r="E76" s="168"/>
      <c r="F76" s="154"/>
      <c r="G76" s="156"/>
    </row>
    <row r="77" spans="2:7" x14ac:dyDescent="0.3">
      <c r="B77" s="167"/>
      <c r="C77" s="97" t="s">
        <v>28</v>
      </c>
      <c r="D77" s="69"/>
      <c r="E77" s="168"/>
      <c r="F77" s="153" t="s">
        <v>25</v>
      </c>
      <c r="G77" s="155"/>
    </row>
    <row r="78" spans="2:7" ht="55.2" x14ac:dyDescent="0.3">
      <c r="B78" s="167"/>
      <c r="C78" s="98" t="s">
        <v>203</v>
      </c>
      <c r="D78" s="69"/>
      <c r="E78" s="168"/>
      <c r="F78" s="154"/>
      <c r="G78" s="156"/>
    </row>
    <row r="79" spans="2:7" x14ac:dyDescent="0.3">
      <c r="B79" s="167" t="s">
        <v>33</v>
      </c>
      <c r="C79" s="97" t="s">
        <v>32</v>
      </c>
      <c r="D79" s="69"/>
      <c r="E79" s="168"/>
      <c r="F79" s="153" t="s">
        <v>35</v>
      </c>
      <c r="G79" s="155"/>
    </row>
    <row r="80" spans="2:7" x14ac:dyDescent="0.3">
      <c r="B80" s="167"/>
      <c r="C80" s="97" t="s">
        <v>26</v>
      </c>
      <c r="D80" s="69"/>
      <c r="E80" s="168"/>
      <c r="F80" s="154"/>
      <c r="G80" s="156"/>
    </row>
    <row r="81" spans="2:7" x14ac:dyDescent="0.3">
      <c r="B81" s="167"/>
      <c r="C81" s="97" t="s">
        <v>28</v>
      </c>
      <c r="D81" s="69"/>
      <c r="E81" s="168"/>
      <c r="F81" s="153" t="s">
        <v>25</v>
      </c>
      <c r="G81" s="155"/>
    </row>
    <row r="82" spans="2:7" ht="55.8" thickBot="1" x14ac:dyDescent="0.35">
      <c r="B82" s="169"/>
      <c r="C82" s="98" t="s">
        <v>203</v>
      </c>
      <c r="D82" s="71"/>
      <c r="E82" s="170"/>
      <c r="F82" s="157"/>
      <c r="G82" s="158"/>
    </row>
    <row r="84" spans="2:7" x14ac:dyDescent="0.3">
      <c r="B84" s="87" t="s">
        <v>204</v>
      </c>
    </row>
  </sheetData>
  <sheetProtection algorithmName="SHA-512" hashValue="XkLxD4PK0HiuvX+qx1C0EiHeDBwutZtoh0LLwVEM0+qNGgbPULefrNSFyRJ/H6YPF8xhzLLw+mDda9HmmRBYfA==" saltValue="xfb8Egf+GTpj8nLyK/xe6w==" spinCount="100000" sheet="1" formatCells="0" formatColumns="0" formatRows="0" insertColumns="0" insertRows="0" insertHyperlinks="0" deleteColumns="0" deleteRows="0" sort="0" autoFilter="0" pivotTables="0"/>
  <mergeCells count="94">
    <mergeCell ref="F29:G29"/>
    <mergeCell ref="B39:B42"/>
    <mergeCell ref="B20:E21"/>
    <mergeCell ref="B22:E23"/>
    <mergeCell ref="F16:G17"/>
    <mergeCell ref="F18:G19"/>
    <mergeCell ref="F20:G21"/>
    <mergeCell ref="F22:G23"/>
    <mergeCell ref="C30:D30"/>
    <mergeCell ref="F26:G27"/>
    <mergeCell ref="F28:G28"/>
    <mergeCell ref="C28:D28"/>
    <mergeCell ref="C29:D29"/>
    <mergeCell ref="C31:D31"/>
    <mergeCell ref="C32:D32"/>
    <mergeCell ref="E39:E42"/>
    <mergeCell ref="B47:B50"/>
    <mergeCell ref="E47:E50"/>
    <mergeCell ref="B43:B46"/>
    <mergeCell ref="E43:E46"/>
    <mergeCell ref="F30:G30"/>
    <mergeCell ref="F32:G32"/>
    <mergeCell ref="B33:G33"/>
    <mergeCell ref="B34:G34"/>
    <mergeCell ref="F31:G31"/>
    <mergeCell ref="B36:G36"/>
    <mergeCell ref="B37:G37"/>
    <mergeCell ref="B38:C38"/>
    <mergeCell ref="B10:C10"/>
    <mergeCell ref="B11:C11"/>
    <mergeCell ref="B12:C12"/>
    <mergeCell ref="B26:B27"/>
    <mergeCell ref="E26:E27"/>
    <mergeCell ref="D10:G10"/>
    <mergeCell ref="D11:G11"/>
    <mergeCell ref="D12:G12"/>
    <mergeCell ref="C26:D27"/>
    <mergeCell ref="B14:G15"/>
    <mergeCell ref="B16:E17"/>
    <mergeCell ref="B18:E19"/>
    <mergeCell ref="B7:C7"/>
    <mergeCell ref="B8:C8"/>
    <mergeCell ref="B9:C9"/>
    <mergeCell ref="D7:G7"/>
    <mergeCell ref="D8:G8"/>
    <mergeCell ref="D9:G9"/>
    <mergeCell ref="A1:L1"/>
    <mergeCell ref="B3:G4"/>
    <mergeCell ref="B5:C5"/>
    <mergeCell ref="B6:C6"/>
    <mergeCell ref="D5:G5"/>
    <mergeCell ref="D6:G6"/>
    <mergeCell ref="F77:F78"/>
    <mergeCell ref="G77:G78"/>
    <mergeCell ref="B59:B62"/>
    <mergeCell ref="E59:E62"/>
    <mergeCell ref="B63:B66"/>
    <mergeCell ref="E63:E66"/>
    <mergeCell ref="B68:G68"/>
    <mergeCell ref="F59:F60"/>
    <mergeCell ref="G59:G60"/>
    <mergeCell ref="F61:F62"/>
    <mergeCell ref="G61:G62"/>
    <mergeCell ref="F63:F64"/>
    <mergeCell ref="G63:G64"/>
    <mergeCell ref="F65:F66"/>
    <mergeCell ref="G65:G66"/>
    <mergeCell ref="F71:F72"/>
    <mergeCell ref="G71:G72"/>
    <mergeCell ref="F73:F74"/>
    <mergeCell ref="G73:G74"/>
    <mergeCell ref="F75:F76"/>
    <mergeCell ref="G75:G76"/>
    <mergeCell ref="B70:C70"/>
    <mergeCell ref="B71:B74"/>
    <mergeCell ref="E71:E74"/>
    <mergeCell ref="B75:B78"/>
    <mergeCell ref="E75:E78"/>
    <mergeCell ref="F79:F80"/>
    <mergeCell ref="G79:G80"/>
    <mergeCell ref="F81:F82"/>
    <mergeCell ref="G81:G82"/>
    <mergeCell ref="B52:G52"/>
    <mergeCell ref="B53:G53"/>
    <mergeCell ref="B54:C54"/>
    <mergeCell ref="B55:B58"/>
    <mergeCell ref="E55:E58"/>
    <mergeCell ref="F55:F56"/>
    <mergeCell ref="F57:F58"/>
    <mergeCell ref="G55:G56"/>
    <mergeCell ref="G57:G58"/>
    <mergeCell ref="B79:B82"/>
    <mergeCell ref="E79:E82"/>
    <mergeCell ref="B69:G69"/>
  </mergeCells>
  <pageMargins left="0.7" right="0.7" top="0.75" bottom="0.75" header="0.3" footer="0.3"/>
  <pageSetup paperSize="9" scale="92" orientation="landscape" r:id="rId1"/>
  <colBreaks count="1" manualBreakCount="1">
    <brk id="7" max="3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7</xdr:col>
                    <xdr:colOff>228600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7</xdr:col>
                    <xdr:colOff>228600</xdr:colOff>
                    <xdr:row>19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7</xdr:col>
                    <xdr:colOff>228600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7</xdr:col>
                    <xdr:colOff>228600</xdr:colOff>
                    <xdr:row>23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5878-59A3-4C9E-9CB6-917EC0CEADA9}">
  <dimension ref="B2:Q32"/>
  <sheetViews>
    <sheetView zoomScaleNormal="100" workbookViewId="0">
      <selection activeCell="D20" sqref="D20"/>
    </sheetView>
  </sheetViews>
  <sheetFormatPr defaultRowHeight="14.4" x14ac:dyDescent="0.3"/>
  <cols>
    <col min="1" max="1" width="4" customWidth="1"/>
    <col min="2" max="2" width="38.44140625" style="6" customWidth="1"/>
    <col min="3" max="3" width="7.88671875" style="6" customWidth="1"/>
    <col min="4" max="4" width="12.44140625" style="6" customWidth="1"/>
    <col min="5" max="5" width="15.33203125" style="6" customWidth="1"/>
    <col min="6" max="6" width="23.88671875" style="6" customWidth="1"/>
    <col min="7" max="7" width="17.5546875" style="6" customWidth="1"/>
    <col min="8" max="8" width="25" style="6" customWidth="1"/>
    <col min="9" max="9" width="4.6640625" style="6" customWidth="1"/>
    <col min="10" max="12" width="9.109375" style="6"/>
  </cols>
  <sheetData>
    <row r="2" spans="2:12" ht="22.8" x14ac:dyDescent="0.4">
      <c r="B2" s="5" t="s">
        <v>205</v>
      </c>
    </row>
    <row r="4" spans="2:12" hidden="1" x14ac:dyDescent="0.3"/>
    <row r="5" spans="2:12" hidden="1" x14ac:dyDescent="0.3"/>
    <row r="6" spans="2:12" hidden="1" x14ac:dyDescent="0.3"/>
    <row r="7" spans="2:12" hidden="1" x14ac:dyDescent="0.3"/>
    <row r="8" spans="2:12" hidden="1" x14ac:dyDescent="0.3"/>
    <row r="9" spans="2:12" hidden="1" x14ac:dyDescent="0.3"/>
    <row r="10" spans="2:12" hidden="1" x14ac:dyDescent="0.3"/>
    <row r="11" spans="2:12" hidden="1" x14ac:dyDescent="0.3"/>
    <row r="12" spans="2:12" hidden="1" x14ac:dyDescent="0.3"/>
    <row r="13" spans="2:12" hidden="1" x14ac:dyDescent="0.3"/>
    <row r="14" spans="2:12" hidden="1" x14ac:dyDescent="0.3"/>
    <row r="15" spans="2:12" ht="15" thickBot="1" x14ac:dyDescent="0.35"/>
    <row r="16" spans="2:12" s="16" customFormat="1" ht="39" customHeight="1" thickBot="1" x14ac:dyDescent="0.35">
      <c r="B16" s="22" t="s">
        <v>37</v>
      </c>
      <c r="C16" s="22" t="s">
        <v>38</v>
      </c>
      <c r="D16" s="22" t="s">
        <v>39</v>
      </c>
      <c r="E16" s="22" t="s">
        <v>40</v>
      </c>
      <c r="F16" s="22" t="s">
        <v>41</v>
      </c>
      <c r="G16" s="22" t="s">
        <v>11</v>
      </c>
      <c r="H16" s="22" t="s">
        <v>42</v>
      </c>
      <c r="I16" s="15"/>
      <c r="J16" s="15"/>
      <c r="K16" s="15"/>
      <c r="L16" s="15"/>
    </row>
    <row r="17" spans="2:17" ht="30.75" customHeight="1" x14ac:dyDescent="0.3">
      <c r="B17" s="7" t="s">
        <v>13</v>
      </c>
      <c r="C17" s="8" t="s">
        <v>43</v>
      </c>
      <c r="D17" s="8">
        <v>1</v>
      </c>
      <c r="E17" s="24">
        <f>I.etapa!N12</f>
        <v>0</v>
      </c>
      <c r="F17" s="20">
        <f>D17*E17</f>
        <v>0</v>
      </c>
      <c r="G17" s="20">
        <f>F17*0.2</f>
        <v>0</v>
      </c>
      <c r="H17" s="9">
        <f>F17+G17</f>
        <v>0</v>
      </c>
      <c r="J17" s="6" t="s">
        <v>44</v>
      </c>
    </row>
    <row r="18" spans="2:17" ht="27" x14ac:dyDescent="0.3">
      <c r="B18" s="10" t="s">
        <v>14</v>
      </c>
      <c r="C18" s="11" t="s">
        <v>43</v>
      </c>
      <c r="D18" s="11">
        <v>1</v>
      </c>
      <c r="E18" s="21">
        <f>II.etapa!AJ23</f>
        <v>0</v>
      </c>
      <c r="F18" s="12">
        <f t="shared" ref="F18:F20" si="0">D18*E18</f>
        <v>0</v>
      </c>
      <c r="G18" s="12">
        <f t="shared" ref="G18:G20" si="1">F18*0.2</f>
        <v>0</v>
      </c>
      <c r="H18" s="13">
        <f t="shared" ref="H18:H20" si="2">F18+G18</f>
        <v>0</v>
      </c>
      <c r="J18" s="6" t="s">
        <v>45</v>
      </c>
    </row>
    <row r="19" spans="2:17" ht="27" x14ac:dyDescent="0.3">
      <c r="B19" s="10" t="s">
        <v>15</v>
      </c>
      <c r="C19" s="11" t="s">
        <v>43</v>
      </c>
      <c r="D19" s="11">
        <v>1</v>
      </c>
      <c r="E19" s="21">
        <f>III.etapa!R11</f>
        <v>0</v>
      </c>
      <c r="F19" s="19">
        <f t="shared" si="0"/>
        <v>0</v>
      </c>
      <c r="G19" s="19">
        <f t="shared" si="1"/>
        <v>0</v>
      </c>
      <c r="H19" s="13">
        <f t="shared" si="2"/>
        <v>0</v>
      </c>
      <c r="J19" s="6" t="s">
        <v>46</v>
      </c>
    </row>
    <row r="20" spans="2:17" ht="27" x14ac:dyDescent="0.3">
      <c r="B20" s="10" t="s">
        <v>16</v>
      </c>
      <c r="C20" s="11" t="s">
        <v>43</v>
      </c>
      <c r="D20" s="11">
        <v>1</v>
      </c>
      <c r="E20" s="21">
        <f>'IV.etapa '!J11</f>
        <v>0</v>
      </c>
      <c r="F20" s="19">
        <f t="shared" si="0"/>
        <v>0</v>
      </c>
      <c r="G20" s="19">
        <f t="shared" si="1"/>
        <v>0</v>
      </c>
      <c r="H20" s="13">
        <f t="shared" si="2"/>
        <v>0</v>
      </c>
      <c r="J20" s="6" t="s">
        <v>47</v>
      </c>
    </row>
    <row r="21" spans="2:17" ht="16.2" thickBot="1" x14ac:dyDescent="0.35">
      <c r="B21" s="23" t="s">
        <v>48</v>
      </c>
      <c r="C21" s="14"/>
      <c r="D21" s="14"/>
      <c r="E21" s="14"/>
      <c r="F21" s="17">
        <f>SUM(F17:F20)</f>
        <v>0</v>
      </c>
      <c r="G21" s="17">
        <f t="shared" ref="G21:H21" si="3">SUM(G17:G20)</f>
        <v>0</v>
      </c>
      <c r="H21" s="18">
        <f t="shared" si="3"/>
        <v>0</v>
      </c>
    </row>
    <row r="22" spans="2:17" ht="15" thickBot="1" x14ac:dyDescent="0.35"/>
    <row r="23" spans="2:17" ht="53.25" customHeight="1" thickBot="1" x14ac:dyDescent="0.35">
      <c r="B23" s="217" t="s">
        <v>206</v>
      </c>
      <c r="C23" s="218"/>
      <c r="D23" s="218"/>
      <c r="E23" s="218"/>
      <c r="F23" s="218"/>
      <c r="G23" s="218"/>
      <c r="H23" s="219"/>
      <c r="I23" s="27"/>
      <c r="J23" s="27"/>
      <c r="K23" s="27"/>
      <c r="L23" s="27"/>
      <c r="M23" s="27"/>
      <c r="N23" s="27"/>
      <c r="O23" s="27"/>
      <c r="P23" s="27"/>
      <c r="Q23" s="27"/>
    </row>
    <row r="24" spans="2:17" ht="8.25" customHeight="1" thickBot="1" x14ac:dyDescent="0.35">
      <c r="B24"/>
      <c r="C24"/>
      <c r="D24"/>
      <c r="E24"/>
      <c r="F24"/>
      <c r="G24"/>
      <c r="H24"/>
      <c r="I24"/>
      <c r="J24"/>
      <c r="K24"/>
      <c r="L24"/>
    </row>
    <row r="25" spans="2:17" ht="49.5" customHeight="1" thickBot="1" x14ac:dyDescent="0.35">
      <c r="B25" s="220" t="s">
        <v>49</v>
      </c>
      <c r="C25" s="221"/>
      <c r="D25" s="221"/>
      <c r="E25" s="221"/>
      <c r="F25" s="221"/>
      <c r="G25" s="221"/>
      <c r="H25" s="222"/>
      <c r="I25" s="49"/>
      <c r="J25" s="49"/>
      <c r="K25" s="49"/>
      <c r="L25" s="49"/>
      <c r="M25" s="49"/>
      <c r="N25" s="49"/>
      <c r="O25" s="49"/>
      <c r="P25" s="49"/>
      <c r="Q25" s="49"/>
    </row>
    <row r="26" spans="2:17" ht="12" customHeight="1" x14ac:dyDescent="0.3">
      <c r="B26" s="5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</row>
    <row r="27" spans="2:17" ht="49.5" customHeight="1" x14ac:dyDescent="0.3">
      <c r="B27" s="220" t="s">
        <v>50</v>
      </c>
      <c r="C27" s="221"/>
      <c r="D27" s="221"/>
      <c r="E27" s="221"/>
      <c r="F27" s="221"/>
      <c r="G27" s="221"/>
      <c r="H27" s="222"/>
      <c r="I27" s="49"/>
      <c r="J27" s="49"/>
      <c r="K27" s="49"/>
      <c r="L27" s="49"/>
      <c r="M27" s="49"/>
      <c r="N27" s="49"/>
      <c r="O27" s="49"/>
      <c r="P27" s="49"/>
      <c r="Q27" s="49"/>
    </row>
    <row r="28" spans="2:17" x14ac:dyDescent="0.3">
      <c r="B28"/>
      <c r="C28"/>
      <c r="D28"/>
      <c r="E28"/>
      <c r="F28"/>
      <c r="G28"/>
      <c r="H28"/>
      <c r="I28"/>
      <c r="J28"/>
      <c r="K28"/>
      <c r="L28"/>
    </row>
    <row r="29" spans="2:17" ht="42" customHeight="1" thickBot="1" x14ac:dyDescent="0.35">
      <c r="B29" s="223" t="s">
        <v>51</v>
      </c>
      <c r="C29" s="218"/>
      <c r="D29" s="218"/>
      <c r="E29" s="218"/>
      <c r="F29" s="218"/>
      <c r="G29" s="218"/>
      <c r="H29" s="219"/>
      <c r="I29"/>
      <c r="J29"/>
      <c r="K29"/>
      <c r="L29"/>
    </row>
    <row r="30" spans="2:17" x14ac:dyDescent="0.3">
      <c r="B30" s="62"/>
      <c r="C30" s="62"/>
      <c r="D30" s="62"/>
      <c r="E30"/>
      <c r="F30"/>
      <c r="G30"/>
      <c r="H30"/>
      <c r="I30"/>
      <c r="J30"/>
      <c r="K30"/>
      <c r="L30"/>
    </row>
    <row r="31" spans="2:17" x14ac:dyDescent="0.3">
      <c r="B31" s="62"/>
      <c r="C31" s="62"/>
      <c r="D31" s="62"/>
      <c r="E31"/>
      <c r="F31"/>
      <c r="G31"/>
      <c r="H31"/>
      <c r="I31"/>
      <c r="J31"/>
      <c r="K31"/>
      <c r="L31"/>
    </row>
    <row r="32" spans="2:17" x14ac:dyDescent="0.3">
      <c r="B32" s="62"/>
      <c r="C32" s="62"/>
      <c r="D32" s="62"/>
      <c r="E32"/>
      <c r="F32"/>
      <c r="G32"/>
      <c r="H32"/>
      <c r="I32"/>
      <c r="J32"/>
      <c r="K32"/>
      <c r="L32"/>
    </row>
  </sheetData>
  <sheetProtection algorithmName="SHA-512" hashValue="PmVu0fikE97BGzaxyFZEmeZQSBo/fuZA3NQrN6lgZuuIulDhThDPaJkxx0tDatUp5H6rddAqm1jgKCGLfdfGgQ==" saltValue="FYch6T2WnqNLr/IgyQT+Ww==" spinCount="100000" sheet="1" objects="1" scenarios="1" formatCells="0" formatColumns="0" formatRows="0" insertColumns="0" insertRows="0" insertHyperlinks="0" deleteColumns="0" deleteRows="0"/>
  <mergeCells count="4">
    <mergeCell ref="B23:H23"/>
    <mergeCell ref="B25:H25"/>
    <mergeCell ref="B29:H29"/>
    <mergeCell ref="B27:H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AB0A8-66B3-46D7-8883-FFD98625639A}">
  <dimension ref="A3:BU19"/>
  <sheetViews>
    <sheetView view="pageBreakPreview" zoomScaleNormal="140" zoomScaleSheetLayoutView="100" workbookViewId="0">
      <selection activeCell="D9" sqref="D9"/>
    </sheetView>
  </sheetViews>
  <sheetFormatPr defaultRowHeight="14.4" x14ac:dyDescent="0.3"/>
  <cols>
    <col min="2" max="2" width="58.44140625" customWidth="1"/>
    <col min="3" max="3" width="14.88671875" customWidth="1"/>
    <col min="4" max="4" width="11.6640625" customWidth="1"/>
    <col min="5" max="5" width="8" customWidth="1"/>
    <col min="6" max="6" width="7.88671875" customWidth="1"/>
    <col min="7" max="7" width="8.33203125" customWidth="1"/>
    <col min="8" max="8" width="8.109375" customWidth="1"/>
    <col min="9" max="11" width="8.6640625" customWidth="1"/>
    <col min="12" max="12" width="8.44140625" customWidth="1"/>
    <col min="13" max="13" width="7.5546875" customWidth="1"/>
    <col min="14" max="14" width="14.33203125" customWidth="1"/>
    <col min="15" max="15" width="7.88671875" style="25" customWidth="1"/>
    <col min="16" max="16" width="9.33203125" customWidth="1"/>
    <col min="17" max="42" width="0" hidden="1" customWidth="1"/>
    <col min="43" max="43" width="5.6640625" customWidth="1"/>
    <col min="44" max="44" width="6.88671875" customWidth="1"/>
    <col min="45" max="45" width="10.6640625" customWidth="1"/>
    <col min="46" max="46" width="7.33203125" customWidth="1"/>
    <col min="47" max="47" width="3.6640625" customWidth="1"/>
    <col min="48" max="61" width="0" hidden="1" customWidth="1"/>
    <col min="62" max="62" width="3.6640625" customWidth="1"/>
    <col min="63" max="69" width="0" hidden="1" customWidth="1"/>
    <col min="70" max="71" width="3.6640625" customWidth="1"/>
    <col min="75" max="75" width="10.44140625" customWidth="1"/>
    <col min="77" max="77" width="12.6640625" customWidth="1"/>
    <col min="78" max="78" width="3.5546875" customWidth="1"/>
  </cols>
  <sheetData>
    <row r="3" spans="1:73" ht="15" thickBot="1" x14ac:dyDescent="0.35"/>
    <row r="4" spans="1:73" x14ac:dyDescent="0.3">
      <c r="A4" s="235" t="s">
        <v>52</v>
      </c>
      <c r="B4" s="236"/>
      <c r="C4" s="236"/>
      <c r="D4" s="104"/>
      <c r="E4" s="224" t="s">
        <v>53</v>
      </c>
      <c r="F4" s="224"/>
      <c r="G4" s="224"/>
      <c r="H4" s="224"/>
      <c r="I4" s="224"/>
      <c r="J4" s="224"/>
      <c r="K4" s="224"/>
      <c r="L4" s="224"/>
      <c r="M4" s="225"/>
      <c r="N4" s="105"/>
    </row>
    <row r="5" spans="1:73" x14ac:dyDescent="0.3">
      <c r="A5" s="237"/>
      <c r="B5" s="238"/>
      <c r="C5" s="238"/>
      <c r="D5" s="108"/>
      <c r="E5" s="226"/>
      <c r="F5" s="226"/>
      <c r="G5" s="226"/>
      <c r="H5" s="226"/>
      <c r="I5" s="226"/>
      <c r="J5" s="226"/>
      <c r="K5" s="226"/>
      <c r="L5" s="226"/>
      <c r="M5" s="227"/>
      <c r="N5" s="110"/>
    </row>
    <row r="6" spans="1:73" s="42" customFormat="1" ht="13.8" x14ac:dyDescent="0.3">
      <c r="A6" s="239" t="s">
        <v>54</v>
      </c>
      <c r="B6" s="240"/>
      <c r="C6" s="241" t="s">
        <v>55</v>
      </c>
      <c r="D6" s="228" t="s">
        <v>56</v>
      </c>
      <c r="E6" s="111" t="s">
        <v>57</v>
      </c>
      <c r="F6" s="111" t="s">
        <v>58</v>
      </c>
      <c r="G6" s="111" t="s">
        <v>59</v>
      </c>
      <c r="H6" s="111" t="s">
        <v>60</v>
      </c>
      <c r="I6" s="111" t="s">
        <v>61</v>
      </c>
      <c r="J6" s="111" t="s">
        <v>62</v>
      </c>
      <c r="K6" s="111" t="s">
        <v>63</v>
      </c>
      <c r="L6" s="111" t="s">
        <v>64</v>
      </c>
      <c r="M6" s="242" t="s">
        <v>65</v>
      </c>
      <c r="N6" s="229" t="s">
        <v>66</v>
      </c>
      <c r="O6" s="41"/>
    </row>
    <row r="7" spans="1:73" s="42" customFormat="1" ht="27" customHeight="1" x14ac:dyDescent="0.3">
      <c r="A7" s="239"/>
      <c r="B7" s="240"/>
      <c r="C7" s="241"/>
      <c r="D7" s="228"/>
      <c r="E7" s="112">
        <v>28</v>
      </c>
      <c r="F7" s="112">
        <v>31</v>
      </c>
      <c r="G7" s="112">
        <v>30</v>
      </c>
      <c r="H7" s="112">
        <v>31</v>
      </c>
      <c r="I7" s="112">
        <v>30</v>
      </c>
      <c r="J7" s="112">
        <v>31</v>
      </c>
      <c r="K7" s="112">
        <v>31</v>
      </c>
      <c r="L7" s="112">
        <v>30</v>
      </c>
      <c r="M7" s="243"/>
      <c r="N7" s="230"/>
      <c r="O7" s="41"/>
    </row>
    <row r="8" spans="1:73" s="42" customFormat="1" ht="13.8" x14ac:dyDescent="0.3">
      <c r="A8" s="231" t="s">
        <v>67</v>
      </c>
      <c r="B8" s="232"/>
      <c r="C8" s="43"/>
      <c r="D8" s="113">
        <v>120</v>
      </c>
      <c r="E8" s="44"/>
      <c r="F8" s="44"/>
      <c r="G8" s="44"/>
      <c r="H8" s="44"/>
      <c r="I8" s="44"/>
      <c r="J8" s="44"/>
      <c r="K8" s="44"/>
      <c r="L8" s="44"/>
      <c r="M8" s="117">
        <f>SUM(E8:L8)</f>
        <v>0</v>
      </c>
      <c r="N8" s="118">
        <f>M8*C8</f>
        <v>0</v>
      </c>
      <c r="O8" s="45"/>
    </row>
    <row r="9" spans="1:73" s="42" customFormat="1" ht="13.8" x14ac:dyDescent="0.3">
      <c r="A9" s="231" t="s">
        <v>68</v>
      </c>
      <c r="B9" s="232"/>
      <c r="C9" s="46"/>
      <c r="D9" s="114">
        <v>40</v>
      </c>
      <c r="E9" s="44"/>
      <c r="F9" s="44"/>
      <c r="G9" s="44"/>
      <c r="H9" s="44"/>
      <c r="I9" s="44"/>
      <c r="J9" s="44"/>
      <c r="K9" s="44"/>
      <c r="L9" s="44"/>
      <c r="M9" s="117">
        <f>SUM(E9:L9)</f>
        <v>0</v>
      </c>
      <c r="N9" s="118">
        <f>M9*C9</f>
        <v>0</v>
      </c>
      <c r="O9" s="45"/>
    </row>
    <row r="10" spans="1:73" s="42" customFormat="1" ht="13.8" x14ac:dyDescent="0.3">
      <c r="A10" s="231" t="s">
        <v>69</v>
      </c>
      <c r="B10" s="232"/>
      <c r="C10" s="51"/>
      <c r="D10" s="115">
        <v>40</v>
      </c>
      <c r="E10" s="52"/>
      <c r="F10" s="52"/>
      <c r="G10" s="52"/>
      <c r="H10" s="52"/>
      <c r="I10" s="52"/>
      <c r="J10" s="52"/>
      <c r="K10" s="52"/>
      <c r="L10" s="52"/>
      <c r="M10" s="117">
        <f>SUM(E10:L10)</f>
        <v>0</v>
      </c>
      <c r="N10" s="118">
        <f>M10*C10</f>
        <v>0</v>
      </c>
      <c r="O10" s="45"/>
    </row>
    <row r="11" spans="1:73" s="42" customFormat="1" thickBot="1" x14ac:dyDescent="0.35">
      <c r="A11" s="233" t="s">
        <v>70</v>
      </c>
      <c r="B11" s="234"/>
      <c r="C11" s="47"/>
      <c r="D11" s="116">
        <v>40</v>
      </c>
      <c r="E11" s="48"/>
      <c r="F11" s="48"/>
      <c r="G11" s="48"/>
      <c r="H11" s="48"/>
      <c r="I11" s="48"/>
      <c r="J11" s="48"/>
      <c r="K11" s="48"/>
      <c r="L11" s="48"/>
      <c r="M11" s="119">
        <f>SUM(E11:L11)</f>
        <v>0</v>
      </c>
      <c r="N11" s="120">
        <f>M11*C11</f>
        <v>0</v>
      </c>
      <c r="O11" s="45"/>
    </row>
    <row r="12" spans="1:73" s="25" customFormat="1" ht="16.2" thickBot="1" x14ac:dyDescent="0.35">
      <c r="A12" s="63"/>
      <c r="B12" s="32"/>
      <c r="C12" s="33"/>
      <c r="D12" s="28"/>
      <c r="E12" s="34"/>
      <c r="F12" s="34"/>
      <c r="G12" s="34"/>
      <c r="H12" s="34"/>
      <c r="I12" s="34"/>
      <c r="J12" s="34"/>
      <c r="K12" s="34"/>
      <c r="L12" s="34"/>
      <c r="M12" s="121"/>
      <c r="N12" s="122">
        <f>SUM(N8:N11)</f>
        <v>0</v>
      </c>
      <c r="O12" s="29"/>
    </row>
    <row r="13" spans="1:73" s="25" customFormat="1" x14ac:dyDescent="0.3">
      <c r="A13" s="63"/>
      <c r="B13" s="32"/>
      <c r="C13" s="33"/>
      <c r="D13" s="28"/>
      <c r="E13" s="34"/>
      <c r="F13" s="34"/>
      <c r="G13" s="34"/>
      <c r="H13" s="34"/>
      <c r="I13" s="34"/>
      <c r="J13" s="34"/>
      <c r="K13" s="34"/>
      <c r="L13" s="34"/>
      <c r="M13" s="34"/>
      <c r="N13" s="35"/>
      <c r="O13" s="29"/>
    </row>
    <row r="14" spans="1:73" x14ac:dyDescent="0.3">
      <c r="O14" s="30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5"/>
    </row>
    <row r="15" spans="1:73" x14ac:dyDescent="0.3">
      <c r="C15" s="108" t="s">
        <v>71</v>
      </c>
      <c r="D15" s="108" t="s">
        <v>72</v>
      </c>
      <c r="E15" s="108"/>
      <c r="F15" s="108"/>
      <c r="G15" s="108"/>
      <c r="H15" s="108"/>
      <c r="I15" s="108"/>
      <c r="J15" s="108"/>
      <c r="K15" s="108"/>
      <c r="O15" s="30"/>
    </row>
    <row r="16" spans="1:73" x14ac:dyDescent="0.3">
      <c r="B16" s="67"/>
      <c r="C16" s="108"/>
      <c r="D16" s="108" t="s">
        <v>73</v>
      </c>
      <c r="E16" s="108"/>
      <c r="F16" s="108"/>
      <c r="G16" s="108"/>
      <c r="H16" s="108"/>
      <c r="I16" s="108"/>
      <c r="J16" s="108"/>
      <c r="K16" s="108"/>
    </row>
    <row r="17" spans="15:73" x14ac:dyDescent="0.3">
      <c r="O17" s="31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5"/>
    </row>
    <row r="18" spans="15:73" x14ac:dyDescent="0.3">
      <c r="O18" s="31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5"/>
    </row>
    <row r="19" spans="15:73" x14ac:dyDescent="0.3"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</row>
  </sheetData>
  <sheetProtection algorithmName="SHA-512" hashValue="kZo5ihQYwndLfAunSOtIlh9RPrx/yEcZ8S5vWkhQdK2OKsnXyYpNYEZF5x5X5UiX1DyrHdBoYE0210bvsAPQxA==" saltValue="H4b83tDbvW1QbEXTowIqAA==" spinCount="100000" sheet="1" formatCells="0" formatColumns="0" formatRows="0" insertColumns="0" insertRows="0" insertHyperlinks="0" deleteColumns="0" deleteRows="0" sort="0" autoFilter="0" pivotTables="0"/>
  <mergeCells count="11">
    <mergeCell ref="E4:M5"/>
    <mergeCell ref="D6:D7"/>
    <mergeCell ref="N6:N7"/>
    <mergeCell ref="A9:B9"/>
    <mergeCell ref="A11:B11"/>
    <mergeCell ref="A4:C5"/>
    <mergeCell ref="A6:B7"/>
    <mergeCell ref="C6:C7"/>
    <mergeCell ref="M6:M7"/>
    <mergeCell ref="A8:B8"/>
    <mergeCell ref="A10:B10"/>
  </mergeCells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0A060-C774-43D7-BF3F-C12B100E2FA4}">
  <dimension ref="A3:AK34"/>
  <sheetViews>
    <sheetView view="pageBreakPreview" topLeftCell="C1" zoomScale="80" zoomScaleNormal="130" zoomScaleSheetLayoutView="80" workbookViewId="0">
      <selection activeCell="C15" sqref="C15"/>
    </sheetView>
  </sheetViews>
  <sheetFormatPr defaultColWidth="9.109375" defaultRowHeight="14.4" x14ac:dyDescent="0.3"/>
  <cols>
    <col min="1" max="1" width="9.109375" style="1"/>
    <col min="2" max="2" width="54.44140625" style="1" customWidth="1"/>
    <col min="3" max="3" width="14.88671875" style="1" customWidth="1"/>
    <col min="4" max="4" width="10.88671875" style="1" customWidth="1"/>
    <col min="5" max="5" width="9.88671875" style="1" customWidth="1"/>
    <col min="6" max="28" width="9.109375" style="1" customWidth="1"/>
    <col min="29" max="34" width="9.44140625" style="1" customWidth="1"/>
    <col min="35" max="35" width="9.109375" style="1" customWidth="1"/>
    <col min="36" max="36" width="19.109375" style="1" customWidth="1"/>
    <col min="37" max="37" width="3.6640625" style="37" customWidth="1"/>
    <col min="38" max="16384" width="9.109375" style="1"/>
  </cols>
  <sheetData>
    <row r="3" spans="1:37" ht="15" customHeight="1" x14ac:dyDescent="0.3">
      <c r="A3" s="250"/>
      <c r="B3" s="250"/>
      <c r="C3" s="250"/>
      <c r="D3" s="40"/>
      <c r="E3" s="224" t="s">
        <v>208</v>
      </c>
      <c r="F3" s="224"/>
      <c r="G3" s="224"/>
      <c r="H3" s="224"/>
      <c r="I3" s="224"/>
      <c r="J3" s="224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52"/>
      <c r="AK3" s="50"/>
    </row>
    <row r="4" spans="1:37" ht="15" customHeight="1" x14ac:dyDescent="0.3">
      <c r="A4" s="251"/>
      <c r="B4" s="251"/>
      <c r="C4" s="251"/>
      <c r="D4" s="127"/>
      <c r="E4" s="226"/>
      <c r="F4" s="226"/>
      <c r="G4" s="226"/>
      <c r="H4" s="226"/>
      <c r="I4" s="226"/>
      <c r="J4" s="226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53"/>
      <c r="AK4" s="50"/>
    </row>
    <row r="5" spans="1:37" ht="15" customHeight="1" x14ac:dyDescent="0.3">
      <c r="A5" s="60"/>
      <c r="B5" s="60"/>
      <c r="C5" s="60"/>
      <c r="D5" s="127"/>
      <c r="E5" s="109" t="s">
        <v>74</v>
      </c>
      <c r="F5" s="109" t="s">
        <v>75</v>
      </c>
      <c r="G5" s="109" t="s">
        <v>76</v>
      </c>
      <c r="H5" s="109" t="s">
        <v>77</v>
      </c>
      <c r="I5" s="109" t="s">
        <v>78</v>
      </c>
      <c r="J5" s="109" t="s">
        <v>79</v>
      </c>
      <c r="K5" s="109" t="s">
        <v>80</v>
      </c>
      <c r="L5" s="109" t="s">
        <v>81</v>
      </c>
      <c r="M5" s="109" t="s">
        <v>82</v>
      </c>
      <c r="N5" s="109" t="s">
        <v>83</v>
      </c>
      <c r="O5" s="109" t="s">
        <v>84</v>
      </c>
      <c r="P5" s="109" t="s">
        <v>85</v>
      </c>
      <c r="Q5" s="109" t="s">
        <v>86</v>
      </c>
      <c r="R5" s="109" t="s">
        <v>87</v>
      </c>
      <c r="S5" s="109" t="s">
        <v>88</v>
      </c>
      <c r="T5" s="109" t="s">
        <v>89</v>
      </c>
      <c r="U5" s="109" t="s">
        <v>90</v>
      </c>
      <c r="V5" s="109" t="s">
        <v>91</v>
      </c>
      <c r="W5" s="109" t="s">
        <v>92</v>
      </c>
      <c r="X5" s="109" t="s">
        <v>93</v>
      </c>
      <c r="Y5" s="109" t="s">
        <v>94</v>
      </c>
      <c r="Z5" s="109" t="s">
        <v>95</v>
      </c>
      <c r="AA5" s="109" t="s">
        <v>96</v>
      </c>
      <c r="AB5" s="109" t="s">
        <v>97</v>
      </c>
      <c r="AC5" s="109" t="s">
        <v>98</v>
      </c>
      <c r="AD5" s="109" t="s">
        <v>99</v>
      </c>
      <c r="AE5" s="109" t="s">
        <v>100</v>
      </c>
      <c r="AF5" s="109" t="s">
        <v>101</v>
      </c>
      <c r="AG5" s="109" t="s">
        <v>102</v>
      </c>
      <c r="AH5" s="109" t="s">
        <v>103</v>
      </c>
      <c r="AI5" s="130"/>
      <c r="AJ5" s="131"/>
      <c r="AK5" s="61"/>
    </row>
    <row r="6" spans="1:37" ht="33" customHeight="1" x14ac:dyDescent="0.3">
      <c r="A6" s="258" t="s">
        <v>54</v>
      </c>
      <c r="B6" s="258"/>
      <c r="C6" s="245" t="s">
        <v>55</v>
      </c>
      <c r="D6" s="259" t="s">
        <v>104</v>
      </c>
      <c r="E6" s="132" t="s">
        <v>105</v>
      </c>
      <c r="F6" s="132" t="s">
        <v>106</v>
      </c>
      <c r="G6" s="132" t="s">
        <v>107</v>
      </c>
      <c r="H6" s="132" t="s">
        <v>108</v>
      </c>
      <c r="I6" s="132" t="s">
        <v>109</v>
      </c>
      <c r="J6" s="132" t="s">
        <v>110</v>
      </c>
      <c r="K6" s="132" t="s">
        <v>111</v>
      </c>
      <c r="L6" s="132" t="s">
        <v>112</v>
      </c>
      <c r="M6" s="132" t="s">
        <v>113</v>
      </c>
      <c r="N6" s="132" t="s">
        <v>114</v>
      </c>
      <c r="O6" s="132" t="s">
        <v>115</v>
      </c>
      <c r="P6" s="132" t="s">
        <v>116</v>
      </c>
      <c r="Q6" s="132" t="s">
        <v>117</v>
      </c>
      <c r="R6" s="132" t="s">
        <v>118</v>
      </c>
      <c r="S6" s="132" t="s">
        <v>119</v>
      </c>
      <c r="T6" s="132" t="s">
        <v>120</v>
      </c>
      <c r="U6" s="132" t="s">
        <v>121</v>
      </c>
      <c r="V6" s="132" t="s">
        <v>122</v>
      </c>
      <c r="W6" s="132" t="s">
        <v>123</v>
      </c>
      <c r="X6" s="132" t="s">
        <v>124</v>
      </c>
      <c r="Y6" s="132" t="s">
        <v>125</v>
      </c>
      <c r="Z6" s="132" t="s">
        <v>126</v>
      </c>
      <c r="AA6" s="132" t="s">
        <v>127</v>
      </c>
      <c r="AB6" s="132" t="s">
        <v>128</v>
      </c>
      <c r="AC6" s="132" t="s">
        <v>129</v>
      </c>
      <c r="AD6" s="132" t="s">
        <v>130</v>
      </c>
      <c r="AE6" s="132" t="s">
        <v>131</v>
      </c>
      <c r="AF6" s="132" t="s">
        <v>132</v>
      </c>
      <c r="AG6" s="132" t="s">
        <v>133</v>
      </c>
      <c r="AH6" s="132" t="s">
        <v>134</v>
      </c>
      <c r="AI6" s="246" t="s">
        <v>65</v>
      </c>
      <c r="AJ6" s="248" t="s">
        <v>135</v>
      </c>
      <c r="AK6" s="123"/>
    </row>
    <row r="7" spans="1:37" ht="21" customHeight="1" x14ac:dyDescent="0.3">
      <c r="A7" s="258"/>
      <c r="B7" s="258"/>
      <c r="C7" s="245"/>
      <c r="D7" s="259"/>
      <c r="E7" s="133">
        <v>30</v>
      </c>
      <c r="F7" s="133">
        <v>31</v>
      </c>
      <c r="G7" s="133">
        <v>31</v>
      </c>
      <c r="H7" s="133">
        <v>30</v>
      </c>
      <c r="I7" s="134">
        <v>31</v>
      </c>
      <c r="J7" s="134">
        <v>30</v>
      </c>
      <c r="K7" s="133">
        <v>31</v>
      </c>
      <c r="L7" s="133">
        <v>31</v>
      </c>
      <c r="M7" s="134">
        <v>28</v>
      </c>
      <c r="N7" s="133">
        <v>31</v>
      </c>
      <c r="O7" s="133">
        <v>30</v>
      </c>
      <c r="P7" s="133">
        <v>31</v>
      </c>
      <c r="Q7" s="133">
        <v>30</v>
      </c>
      <c r="R7" s="133">
        <v>31</v>
      </c>
      <c r="S7" s="133">
        <v>31</v>
      </c>
      <c r="T7" s="133">
        <v>30</v>
      </c>
      <c r="U7" s="133">
        <v>31</v>
      </c>
      <c r="V7" s="133">
        <v>30</v>
      </c>
      <c r="W7" s="133">
        <v>31</v>
      </c>
      <c r="X7" s="133">
        <v>31</v>
      </c>
      <c r="Y7" s="133">
        <v>28</v>
      </c>
      <c r="Z7" s="133">
        <v>31</v>
      </c>
      <c r="AA7" s="133">
        <v>30</v>
      </c>
      <c r="AB7" s="133">
        <v>31</v>
      </c>
      <c r="AC7" s="133">
        <v>30</v>
      </c>
      <c r="AD7" s="133">
        <v>31</v>
      </c>
      <c r="AE7" s="133">
        <v>31</v>
      </c>
      <c r="AF7" s="133">
        <v>30</v>
      </c>
      <c r="AG7" s="133">
        <v>31</v>
      </c>
      <c r="AH7" s="133">
        <v>30</v>
      </c>
      <c r="AI7" s="247"/>
      <c r="AJ7" s="249"/>
      <c r="AK7" s="123"/>
    </row>
    <row r="8" spans="1:37" ht="21" customHeight="1" x14ac:dyDescent="0.3">
      <c r="A8" s="256" t="s">
        <v>136</v>
      </c>
      <c r="B8" s="256"/>
      <c r="C8" s="54"/>
      <c r="D8" s="128">
        <v>600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135">
        <f>SUM(E8:AH8)</f>
        <v>0</v>
      </c>
      <c r="AJ8" s="136">
        <f>AI8*C8</f>
        <v>0</v>
      </c>
      <c r="AK8" s="39"/>
    </row>
    <row r="9" spans="1:37" ht="21" customHeight="1" x14ac:dyDescent="0.3">
      <c r="A9" s="257" t="s">
        <v>68</v>
      </c>
      <c r="B9" s="257"/>
      <c r="C9" s="54"/>
      <c r="D9" s="128">
        <v>600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135">
        <f t="shared" ref="AI9:AI20" si="0">SUM(E9:AH9)</f>
        <v>0</v>
      </c>
      <c r="AJ9" s="136">
        <f>AI9*C9</f>
        <v>0</v>
      </c>
      <c r="AK9" s="39"/>
    </row>
    <row r="10" spans="1:37" ht="21" customHeight="1" x14ac:dyDescent="0.3">
      <c r="A10" s="257" t="s">
        <v>69</v>
      </c>
      <c r="B10" s="257"/>
      <c r="C10" s="54"/>
      <c r="D10" s="128">
        <v>600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135">
        <f t="shared" si="0"/>
        <v>0</v>
      </c>
      <c r="AJ10" s="136">
        <f>AI10*C10</f>
        <v>0</v>
      </c>
      <c r="AK10" s="39"/>
    </row>
    <row r="11" spans="1:37" ht="30" customHeight="1" x14ac:dyDescent="0.3">
      <c r="A11" s="257" t="s">
        <v>137</v>
      </c>
      <c r="B11" s="257"/>
      <c r="C11" s="54"/>
      <c r="D11" s="128">
        <v>600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135">
        <f t="shared" si="0"/>
        <v>0</v>
      </c>
      <c r="AJ11" s="136">
        <f>AI11*C11</f>
        <v>0</v>
      </c>
      <c r="AK11" s="39"/>
    </row>
    <row r="12" spans="1:37" ht="8.25" customHeight="1" x14ac:dyDescent="0.3">
      <c r="A12" s="256"/>
      <c r="B12" s="256"/>
      <c r="C12" s="56"/>
      <c r="D12" s="128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135"/>
      <c r="AJ12" s="136"/>
      <c r="AK12" s="39"/>
    </row>
    <row r="13" spans="1:37" ht="27.75" customHeight="1" x14ac:dyDescent="0.3">
      <c r="A13" s="254" t="s">
        <v>138</v>
      </c>
      <c r="B13" s="255"/>
      <c r="C13" s="55"/>
      <c r="D13" s="129">
        <v>270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135">
        <f t="shared" si="0"/>
        <v>0</v>
      </c>
      <c r="AJ13" s="136">
        <f t="shared" ref="AJ13:AJ20" si="1">AI13*C13</f>
        <v>0</v>
      </c>
      <c r="AK13" s="39"/>
    </row>
    <row r="14" spans="1:37" ht="33" customHeight="1" x14ac:dyDescent="0.3">
      <c r="A14" s="254" t="s">
        <v>139</v>
      </c>
      <c r="B14" s="255"/>
      <c r="C14" s="55"/>
      <c r="D14" s="129">
        <v>270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135">
        <f t="shared" si="0"/>
        <v>0</v>
      </c>
      <c r="AJ14" s="136">
        <f t="shared" si="1"/>
        <v>0</v>
      </c>
      <c r="AK14" s="39"/>
    </row>
    <row r="15" spans="1:37" ht="17.25" customHeight="1" x14ac:dyDescent="0.3">
      <c r="A15" s="254" t="s">
        <v>140</v>
      </c>
      <c r="B15" s="255"/>
      <c r="C15" s="55"/>
      <c r="D15" s="129">
        <v>270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135">
        <f t="shared" si="0"/>
        <v>0</v>
      </c>
      <c r="AJ15" s="136">
        <f t="shared" si="1"/>
        <v>0</v>
      </c>
      <c r="AK15" s="39"/>
    </row>
    <row r="16" spans="1:37" ht="18.75" customHeight="1" x14ac:dyDescent="0.3">
      <c r="A16" s="254" t="s">
        <v>141</v>
      </c>
      <c r="B16" s="255"/>
      <c r="C16" s="55"/>
      <c r="D16" s="129">
        <v>270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135">
        <f t="shared" si="0"/>
        <v>0</v>
      </c>
      <c r="AJ16" s="136">
        <f t="shared" si="1"/>
        <v>0</v>
      </c>
      <c r="AK16" s="39"/>
    </row>
    <row r="17" spans="1:37" ht="18" customHeight="1" x14ac:dyDescent="0.3">
      <c r="A17" s="254" t="s">
        <v>142</v>
      </c>
      <c r="B17" s="255"/>
      <c r="C17" s="55"/>
      <c r="D17" s="129">
        <v>300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135">
        <f t="shared" si="0"/>
        <v>0</v>
      </c>
      <c r="AJ17" s="136">
        <f t="shared" si="1"/>
        <v>0</v>
      </c>
      <c r="AK17" s="39"/>
    </row>
    <row r="18" spans="1:37" ht="33" customHeight="1" x14ac:dyDescent="0.3">
      <c r="A18" s="254" t="s">
        <v>143</v>
      </c>
      <c r="B18" s="255"/>
      <c r="C18" s="55"/>
      <c r="D18" s="129">
        <v>300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135">
        <f t="shared" si="0"/>
        <v>0</v>
      </c>
      <c r="AJ18" s="136">
        <f t="shared" si="1"/>
        <v>0</v>
      </c>
      <c r="AK18" s="39"/>
    </row>
    <row r="19" spans="1:37" ht="29.25" customHeight="1" x14ac:dyDescent="0.3">
      <c r="A19" s="262" t="s">
        <v>144</v>
      </c>
      <c r="B19" s="263"/>
      <c r="C19" s="55"/>
      <c r="D19" s="129">
        <v>150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135">
        <f t="shared" si="0"/>
        <v>0</v>
      </c>
      <c r="AJ19" s="136">
        <f t="shared" si="1"/>
        <v>0</v>
      </c>
      <c r="AK19" s="39"/>
    </row>
    <row r="20" spans="1:37" ht="17.25" customHeight="1" x14ac:dyDescent="0.3">
      <c r="A20" s="262" t="s">
        <v>145</v>
      </c>
      <c r="B20" s="263"/>
      <c r="C20" s="58"/>
      <c r="D20" s="129">
        <v>600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135">
        <f t="shared" si="0"/>
        <v>0</v>
      </c>
      <c r="AJ20" s="136">
        <f t="shared" si="1"/>
        <v>0</v>
      </c>
      <c r="AK20" s="39"/>
    </row>
    <row r="21" spans="1:37" ht="7.5" customHeight="1" x14ac:dyDescent="0.3">
      <c r="A21" s="125"/>
      <c r="B21" s="126"/>
      <c r="C21" s="55"/>
      <c r="D21" s="129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135"/>
      <c r="AJ21" s="137"/>
      <c r="AK21" s="39"/>
    </row>
    <row r="22" spans="1:37" ht="21" customHeight="1" x14ac:dyDescent="0.3">
      <c r="A22" s="260" t="s">
        <v>146</v>
      </c>
      <c r="B22" s="261"/>
      <c r="C22" s="57"/>
      <c r="D22" s="128">
        <v>600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135">
        <f>SUM(E22:AH22)</f>
        <v>0</v>
      </c>
      <c r="AJ22" s="137">
        <f>AI22*C22</f>
        <v>0</v>
      </c>
      <c r="AK22" s="39"/>
    </row>
    <row r="23" spans="1:37" s="37" customFormat="1" ht="18" customHeight="1" x14ac:dyDescent="0.3"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138"/>
      <c r="AJ23" s="139">
        <f>SUM(AJ8:AJ22)</f>
        <v>0</v>
      </c>
    </row>
    <row r="24" spans="1:37" x14ac:dyDescent="0.3"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38"/>
    </row>
    <row r="25" spans="1:37" x14ac:dyDescent="0.3">
      <c r="E25" s="4"/>
      <c r="F25" s="4"/>
      <c r="G25" s="4"/>
      <c r="H25" s="4"/>
      <c r="I25" s="37"/>
      <c r="J25" s="37"/>
      <c r="K25" s="37"/>
      <c r="L25" s="38"/>
      <c r="M25" s="38"/>
      <c r="N25" s="38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38"/>
    </row>
    <row r="26" spans="1:37" x14ac:dyDescent="0.3">
      <c r="B26" s="244"/>
      <c r="C26" s="244"/>
      <c r="D26" s="244"/>
      <c r="E26" s="244"/>
      <c r="L26" s="4"/>
      <c r="M26" s="4"/>
      <c r="N26" s="4"/>
    </row>
    <row r="27" spans="1:37" x14ac:dyDescent="0.3">
      <c r="L27" s="4"/>
      <c r="M27" s="4"/>
      <c r="N27" s="4"/>
    </row>
    <row r="28" spans="1:37" x14ac:dyDescent="0.3">
      <c r="I28" s="244"/>
      <c r="J28" s="244"/>
      <c r="K28" s="244"/>
      <c r="L28" s="244"/>
      <c r="M28" s="244"/>
      <c r="N28" s="244"/>
    </row>
    <row r="29" spans="1:37" x14ac:dyDescent="0.3">
      <c r="J29" s="88"/>
      <c r="L29" s="124"/>
    </row>
    <row r="33" ht="15" customHeight="1" x14ac:dyDescent="0.3"/>
    <row r="34" ht="15" customHeight="1" x14ac:dyDescent="0.3"/>
  </sheetData>
  <sheetProtection algorithmName="SHA-512" hashValue="FTRjlMVhj2HwZmDnamS4JHYRe9F7V26TM593r+R6g6Ia1F6ioA9B0KDDVR3jSKLtVNXaKYteR1KaRhJ2obgNaA==" saltValue="XVw3SH8OOPUKz/+kVD76+Q==" spinCount="100000" sheet="1" formatCells="0" formatColumns="0" formatRows="0" insertColumns="0" insertRows="0" insertHyperlinks="0" deleteColumns="0" deleteRows="0" sort="0" autoFilter="0" pivotTables="0"/>
  <mergeCells count="23">
    <mergeCell ref="A20:B20"/>
    <mergeCell ref="A18:B18"/>
    <mergeCell ref="A19:B19"/>
    <mergeCell ref="A12:B12"/>
    <mergeCell ref="A13:B13"/>
    <mergeCell ref="A14:B14"/>
    <mergeCell ref="A17:B17"/>
    <mergeCell ref="I28:N28"/>
    <mergeCell ref="C6:C7"/>
    <mergeCell ref="AI6:AI7"/>
    <mergeCell ref="AJ6:AJ7"/>
    <mergeCell ref="A3:C4"/>
    <mergeCell ref="E3:AJ4"/>
    <mergeCell ref="A16:B16"/>
    <mergeCell ref="A8:B8"/>
    <mergeCell ref="A9:B9"/>
    <mergeCell ref="A10:B10"/>
    <mergeCell ref="A6:B7"/>
    <mergeCell ref="A11:B11"/>
    <mergeCell ref="B26:E26"/>
    <mergeCell ref="D6:D7"/>
    <mergeCell ref="A22:B22"/>
    <mergeCell ref="A15:B15"/>
  </mergeCells>
  <phoneticPr fontId="23" type="noConversion"/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3B4A8-DE34-4A17-82CD-93D60647A0CE}">
  <dimension ref="A1:BY13"/>
  <sheetViews>
    <sheetView zoomScaleNormal="100" workbookViewId="0">
      <selection activeCell="I18" sqref="I18"/>
    </sheetView>
  </sheetViews>
  <sheetFormatPr defaultColWidth="9.109375" defaultRowHeight="14.4" x14ac:dyDescent="0.3"/>
  <cols>
    <col min="1" max="1" width="9.109375" style="67"/>
    <col min="2" max="2" width="58.44140625" style="67" customWidth="1"/>
    <col min="3" max="3" width="14.88671875" style="67" customWidth="1"/>
    <col min="4" max="4" width="10.6640625" style="67" customWidth="1"/>
    <col min="5" max="5" width="9.33203125" style="67" customWidth="1"/>
    <col min="6" max="7" width="9.109375" style="67" customWidth="1"/>
    <col min="8" max="8" width="9.44140625" style="67" customWidth="1"/>
    <col min="9" max="13" width="8.6640625" style="67" customWidth="1"/>
    <col min="14" max="15" width="8.44140625" style="67" customWidth="1"/>
    <col min="16" max="16" width="8.5546875" style="67" customWidth="1"/>
    <col min="17" max="17" width="7.5546875" style="67" customWidth="1"/>
    <col min="18" max="18" width="14.33203125" style="67" customWidth="1"/>
    <col min="19" max="19" width="7.88671875" style="140" customWidth="1"/>
    <col min="20" max="20" width="9.33203125" style="67" customWidth="1"/>
    <col min="21" max="46" width="0" style="67" hidden="1" customWidth="1"/>
    <col min="47" max="47" width="5.6640625" style="67" customWidth="1"/>
    <col min="48" max="48" width="6.88671875" style="67" customWidth="1"/>
    <col min="49" max="49" width="10.6640625" style="67" customWidth="1"/>
    <col min="50" max="50" width="7.33203125" style="67" customWidth="1"/>
    <col min="51" max="51" width="3.6640625" style="67" customWidth="1"/>
    <col min="52" max="65" width="0" style="67" hidden="1" customWidth="1"/>
    <col min="66" max="66" width="3.6640625" style="67" customWidth="1"/>
    <col min="67" max="73" width="0" style="67" hidden="1" customWidth="1"/>
    <col min="74" max="75" width="3.6640625" style="67" customWidth="1"/>
    <col min="76" max="78" width="9.109375" style="67"/>
    <col min="79" max="79" width="10.44140625" style="67" customWidth="1"/>
    <col min="80" max="80" width="9.109375" style="67"/>
    <col min="81" max="81" width="12.6640625" style="67" customWidth="1"/>
    <col min="82" max="82" width="3.5546875" style="67" customWidth="1"/>
    <col min="83" max="16384" width="9.109375" style="67"/>
  </cols>
  <sheetData>
    <row r="1" spans="1:77" ht="15" thickBot="1" x14ac:dyDescent="0.35"/>
    <row r="2" spans="1:77" x14ac:dyDescent="0.3">
      <c r="A2" s="235" t="s">
        <v>52</v>
      </c>
      <c r="B2" s="236"/>
      <c r="C2" s="236"/>
      <c r="D2" s="104"/>
      <c r="E2" s="224" t="s">
        <v>147</v>
      </c>
      <c r="F2" s="224"/>
      <c r="G2" s="224"/>
      <c r="H2" s="224"/>
      <c r="I2" s="224"/>
      <c r="J2" s="224"/>
      <c r="K2" s="224"/>
      <c r="L2" s="224"/>
      <c r="M2" s="224"/>
      <c r="N2" s="224"/>
      <c r="O2" s="225"/>
      <c r="P2" s="225"/>
      <c r="Q2" s="225"/>
      <c r="R2" s="105"/>
    </row>
    <row r="3" spans="1:77" x14ac:dyDescent="0.3">
      <c r="A3" s="237"/>
      <c r="B3" s="238"/>
      <c r="C3" s="238"/>
      <c r="D3" s="108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7"/>
      <c r="P3" s="227"/>
      <c r="Q3" s="227"/>
      <c r="R3" s="110"/>
    </row>
    <row r="4" spans="1:77" ht="18" x14ac:dyDescent="0.3">
      <c r="A4" s="106"/>
      <c r="B4" s="107"/>
      <c r="C4" s="107"/>
      <c r="D4" s="108"/>
      <c r="E4" s="109" t="s">
        <v>74</v>
      </c>
      <c r="F4" s="109" t="s">
        <v>75</v>
      </c>
      <c r="G4" s="109" t="s">
        <v>76</v>
      </c>
      <c r="H4" s="109" t="s">
        <v>77</v>
      </c>
      <c r="I4" s="109" t="s">
        <v>78</v>
      </c>
      <c r="J4" s="109" t="s">
        <v>79</v>
      </c>
      <c r="K4" s="109" t="s">
        <v>80</v>
      </c>
      <c r="L4" s="109" t="s">
        <v>81</v>
      </c>
      <c r="M4" s="109" t="s">
        <v>82</v>
      </c>
      <c r="N4" s="109" t="s">
        <v>83</v>
      </c>
      <c r="O4" s="109" t="s">
        <v>84</v>
      </c>
      <c r="P4" s="109" t="s">
        <v>85</v>
      </c>
      <c r="Q4" s="108"/>
      <c r="R4" s="110"/>
    </row>
    <row r="5" spans="1:77" x14ac:dyDescent="0.3">
      <c r="A5" s="264" t="s">
        <v>54</v>
      </c>
      <c r="B5" s="265"/>
      <c r="C5" s="266" t="s">
        <v>55</v>
      </c>
      <c r="D5" s="259" t="s">
        <v>148</v>
      </c>
      <c r="E5" s="132" t="s">
        <v>149</v>
      </c>
      <c r="F5" s="132" t="s">
        <v>150</v>
      </c>
      <c r="G5" s="132" t="s">
        <v>151</v>
      </c>
      <c r="H5" s="132" t="s">
        <v>152</v>
      </c>
      <c r="I5" s="132" t="s">
        <v>153</v>
      </c>
      <c r="J5" s="132" t="s">
        <v>154</v>
      </c>
      <c r="K5" s="132" t="s">
        <v>155</v>
      </c>
      <c r="L5" s="132" t="s">
        <v>156</v>
      </c>
      <c r="M5" s="132" t="s">
        <v>157</v>
      </c>
      <c r="N5" s="132" t="s">
        <v>158</v>
      </c>
      <c r="O5" s="132" t="s">
        <v>159</v>
      </c>
      <c r="P5" s="132" t="s">
        <v>160</v>
      </c>
      <c r="Q5" s="246" t="s">
        <v>65</v>
      </c>
      <c r="R5" s="248" t="s">
        <v>66</v>
      </c>
      <c r="S5" s="141"/>
    </row>
    <row r="6" spans="1:77" ht="31.5" customHeight="1" x14ac:dyDescent="0.3">
      <c r="A6" s="264"/>
      <c r="B6" s="265"/>
      <c r="C6" s="266"/>
      <c r="D6" s="259"/>
      <c r="E6" s="133">
        <v>31</v>
      </c>
      <c r="F6" s="133">
        <v>31</v>
      </c>
      <c r="G6" s="133">
        <v>28</v>
      </c>
      <c r="H6" s="133">
        <v>31</v>
      </c>
      <c r="I6" s="133">
        <v>30</v>
      </c>
      <c r="J6" s="133">
        <v>31</v>
      </c>
      <c r="K6" s="133">
        <v>30</v>
      </c>
      <c r="L6" s="133">
        <v>31</v>
      </c>
      <c r="M6" s="133">
        <v>31</v>
      </c>
      <c r="N6" s="133">
        <v>30</v>
      </c>
      <c r="O6" s="133">
        <v>31</v>
      </c>
      <c r="P6" s="133">
        <v>30</v>
      </c>
      <c r="Q6" s="247"/>
      <c r="R6" s="249"/>
      <c r="S6" s="141"/>
    </row>
    <row r="7" spans="1:77" ht="15" customHeight="1" x14ac:dyDescent="0.3">
      <c r="A7" s="231" t="s">
        <v>67</v>
      </c>
      <c r="B7" s="232"/>
      <c r="C7" s="2"/>
      <c r="D7" s="150">
        <v>180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45">
        <f>SUM(E7:P7)</f>
        <v>0</v>
      </c>
      <c r="R7" s="146">
        <f>Q7*C7</f>
        <v>0</v>
      </c>
    </row>
    <row r="8" spans="1:77" ht="15" customHeight="1" x14ac:dyDescent="0.3">
      <c r="A8" s="231" t="s">
        <v>68</v>
      </c>
      <c r="B8" s="232"/>
      <c r="C8" s="2"/>
      <c r="D8" s="128">
        <v>60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45">
        <f t="shared" ref="Q8:Q10" si="0">SUM(E8:P8)</f>
        <v>0</v>
      </c>
      <c r="R8" s="146">
        <f>Q8*C8</f>
        <v>0</v>
      </c>
    </row>
    <row r="9" spans="1:77" ht="15" customHeight="1" x14ac:dyDescent="0.3">
      <c r="A9" s="231" t="s">
        <v>69</v>
      </c>
      <c r="B9" s="232"/>
      <c r="C9" s="53"/>
      <c r="D9" s="128">
        <v>60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45">
        <f t="shared" ref="Q9" si="1">SUM(E9:P9)</f>
        <v>0</v>
      </c>
      <c r="R9" s="146">
        <f>Q9*C9</f>
        <v>0</v>
      </c>
    </row>
    <row r="10" spans="1:77" ht="15.75" customHeight="1" x14ac:dyDescent="0.3">
      <c r="A10" s="233" t="s">
        <v>70</v>
      </c>
      <c r="B10" s="234"/>
      <c r="C10" s="36"/>
      <c r="D10" s="152">
        <v>60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147">
        <f t="shared" si="0"/>
        <v>0</v>
      </c>
      <c r="R10" s="148">
        <f>Q10*C10</f>
        <v>0</v>
      </c>
    </row>
    <row r="11" spans="1:77" s="140" customFormat="1" ht="15.6" x14ac:dyDescent="0.3">
      <c r="A11" s="62"/>
      <c r="B11" s="142"/>
      <c r="C11" s="33"/>
      <c r="D11" s="28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121"/>
      <c r="R11" s="122">
        <f>SUM(R7:R10)</f>
        <v>0</v>
      </c>
      <c r="S11" s="28"/>
    </row>
    <row r="12" spans="1:77" s="140" customFormat="1" x14ac:dyDescent="0.3">
      <c r="A12" s="62"/>
      <c r="B12" s="142"/>
      <c r="C12" s="33"/>
      <c r="D12" s="28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  <c r="S12" s="28"/>
    </row>
    <row r="13" spans="1:77" x14ac:dyDescent="0.3"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</row>
  </sheetData>
  <sheetProtection algorithmName="SHA-512" hashValue="mxqWGRPOG+f4PitpPKvc1hscwlns8Bk00C2RIFhdpBarQge/WO/KpW1hgcXlSBE57vbTKqShgAOfel3Zp7Cv5w==" saltValue="rKR5BoHff8agiO5X4rLWjg==" spinCount="100000" sheet="1" formatCells="0" formatColumns="0" formatRows="0" insertColumns="0" insertRows="0" insertHyperlinks="0" deleteColumns="0" deleteRows="0" sort="0" autoFilter="0" pivotTables="0"/>
  <mergeCells count="11">
    <mergeCell ref="R5:R6"/>
    <mergeCell ref="A7:B7"/>
    <mergeCell ref="A8:B8"/>
    <mergeCell ref="A10:B10"/>
    <mergeCell ref="A2:C3"/>
    <mergeCell ref="E2:Q3"/>
    <mergeCell ref="A5:B6"/>
    <mergeCell ref="C5:C6"/>
    <mergeCell ref="D5:D6"/>
    <mergeCell ref="Q5:Q6"/>
    <mergeCell ref="A9:B9"/>
  </mergeCells>
  <phoneticPr fontId="2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961C-A2BE-48DC-BF33-17EDCF3B2F57}">
  <dimension ref="A1:BQ13"/>
  <sheetViews>
    <sheetView workbookViewId="0">
      <selection activeCell="G8" sqref="G8"/>
    </sheetView>
  </sheetViews>
  <sheetFormatPr defaultColWidth="9.109375" defaultRowHeight="14.4" x14ac:dyDescent="0.3"/>
  <cols>
    <col min="1" max="1" width="9.109375" style="67"/>
    <col min="2" max="2" width="58.44140625" style="67" customWidth="1"/>
    <col min="3" max="3" width="14.88671875" style="67" customWidth="1"/>
    <col min="4" max="4" width="10.5546875" style="67" customWidth="1"/>
    <col min="5" max="5" width="15.88671875" style="67" customWidth="1"/>
    <col min="6" max="6" width="12.33203125" style="67" customWidth="1"/>
    <col min="7" max="7" width="14.5546875" style="67" customWidth="1"/>
    <col min="8" max="9" width="14.44140625" style="67" customWidth="1"/>
    <col min="10" max="10" width="14.33203125" style="67" customWidth="1"/>
    <col min="11" max="11" width="7.88671875" style="140" customWidth="1"/>
    <col min="12" max="12" width="9.33203125" style="67" customWidth="1"/>
    <col min="13" max="38" width="0" style="67" hidden="1" customWidth="1"/>
    <col min="39" max="39" width="5.6640625" style="67" customWidth="1"/>
    <col min="40" max="40" width="6.88671875" style="67" customWidth="1"/>
    <col min="41" max="41" width="10.6640625" style="67" customWidth="1"/>
    <col min="42" max="42" width="7.33203125" style="67" customWidth="1"/>
    <col min="43" max="43" width="3.6640625" style="67" customWidth="1"/>
    <col min="44" max="57" width="0" style="67" hidden="1" customWidth="1"/>
    <col min="58" max="58" width="3.6640625" style="67" customWidth="1"/>
    <col min="59" max="65" width="0" style="67" hidden="1" customWidth="1"/>
    <col min="66" max="67" width="3.6640625" style="67" customWidth="1"/>
    <col min="68" max="70" width="9.109375" style="67"/>
    <col min="71" max="71" width="10.44140625" style="67" customWidth="1"/>
    <col min="72" max="72" width="9.109375" style="67"/>
    <col min="73" max="73" width="12.6640625" style="67" customWidth="1"/>
    <col min="74" max="74" width="3.5546875" style="67" customWidth="1"/>
    <col min="75" max="16384" width="9.109375" style="67"/>
  </cols>
  <sheetData>
    <row r="1" spans="1:69" ht="15" thickBot="1" x14ac:dyDescent="0.35"/>
    <row r="2" spans="1:69" x14ac:dyDescent="0.3">
      <c r="A2" s="235" t="s">
        <v>52</v>
      </c>
      <c r="B2" s="236"/>
      <c r="C2" s="236"/>
      <c r="D2" s="104"/>
      <c r="E2" s="224" t="s">
        <v>161</v>
      </c>
      <c r="F2" s="224"/>
      <c r="G2" s="224"/>
      <c r="H2" s="224"/>
      <c r="I2" s="267"/>
      <c r="J2" s="149"/>
    </row>
    <row r="3" spans="1:69" x14ac:dyDescent="0.3">
      <c r="A3" s="237"/>
      <c r="B3" s="238"/>
      <c r="C3" s="238"/>
      <c r="D3" s="108"/>
      <c r="E3" s="226"/>
      <c r="F3" s="226"/>
      <c r="G3" s="226"/>
      <c r="H3" s="226"/>
      <c r="I3" s="268"/>
      <c r="J3" s="131"/>
    </row>
    <row r="4" spans="1:69" ht="18" x14ac:dyDescent="0.3">
      <c r="A4" s="106"/>
      <c r="B4" s="107"/>
      <c r="C4" s="107"/>
      <c r="D4" s="108"/>
      <c r="E4" s="109" t="s">
        <v>74</v>
      </c>
      <c r="F4" s="109" t="s">
        <v>75</v>
      </c>
      <c r="G4" s="109" t="s">
        <v>76</v>
      </c>
      <c r="H4" s="109" t="s">
        <v>77</v>
      </c>
      <c r="I4" s="130"/>
      <c r="J4" s="131"/>
    </row>
    <row r="5" spans="1:69" x14ac:dyDescent="0.3">
      <c r="A5" s="264" t="s">
        <v>54</v>
      </c>
      <c r="B5" s="265"/>
      <c r="C5" s="266" t="s">
        <v>55</v>
      </c>
      <c r="D5" s="259" t="s">
        <v>162</v>
      </c>
      <c r="E5" s="143" t="s">
        <v>163</v>
      </c>
      <c r="F5" s="143" t="s">
        <v>164</v>
      </c>
      <c r="G5" s="143" t="s">
        <v>152</v>
      </c>
      <c r="H5" s="143" t="s">
        <v>153</v>
      </c>
      <c r="I5" s="246" t="s">
        <v>165</v>
      </c>
      <c r="J5" s="248" t="s">
        <v>66</v>
      </c>
      <c r="K5" s="141"/>
    </row>
    <row r="6" spans="1:69" ht="37.5" customHeight="1" x14ac:dyDescent="0.3">
      <c r="A6" s="264"/>
      <c r="B6" s="265"/>
      <c r="C6" s="266"/>
      <c r="D6" s="259"/>
      <c r="E6" s="144">
        <v>31</v>
      </c>
      <c r="F6" s="144">
        <v>30</v>
      </c>
      <c r="G6" s="144">
        <v>31</v>
      </c>
      <c r="H6" s="144">
        <v>30</v>
      </c>
      <c r="I6" s="247"/>
      <c r="J6" s="249"/>
      <c r="K6" s="141"/>
    </row>
    <row r="7" spans="1:69" ht="15" customHeight="1" x14ac:dyDescent="0.3">
      <c r="A7" s="231" t="s">
        <v>67</v>
      </c>
      <c r="B7" s="232"/>
      <c r="C7" s="2"/>
      <c r="D7" s="150">
        <v>80</v>
      </c>
      <c r="E7" s="3"/>
      <c r="F7" s="3"/>
      <c r="G7" s="3"/>
      <c r="H7" s="3"/>
      <c r="I7" s="145">
        <f>SUM(E7:H7)</f>
        <v>0</v>
      </c>
      <c r="J7" s="146">
        <f>I7*C7</f>
        <v>0</v>
      </c>
    </row>
    <row r="8" spans="1:69" ht="15" customHeight="1" x14ac:dyDescent="0.3">
      <c r="A8" s="231" t="s">
        <v>68</v>
      </c>
      <c r="B8" s="232"/>
      <c r="C8" s="2"/>
      <c r="D8" s="128">
        <v>40</v>
      </c>
      <c r="E8" s="3"/>
      <c r="F8" s="3"/>
      <c r="G8" s="3"/>
      <c r="H8" s="3"/>
      <c r="I8" s="145">
        <f>SUM(E8:H8)</f>
        <v>0</v>
      </c>
      <c r="J8" s="146">
        <f>I8*C8</f>
        <v>0</v>
      </c>
    </row>
    <row r="9" spans="1:69" ht="15" customHeight="1" x14ac:dyDescent="0.3">
      <c r="A9" s="231" t="s">
        <v>69</v>
      </c>
      <c r="B9" s="232"/>
      <c r="C9" s="53"/>
      <c r="D9" s="151">
        <v>40</v>
      </c>
      <c r="E9" s="3"/>
      <c r="F9" s="3"/>
      <c r="G9" s="3"/>
      <c r="H9" s="3"/>
      <c r="I9" s="145">
        <f>SUM(E9:H9)</f>
        <v>0</v>
      </c>
      <c r="J9" s="146">
        <f>I9*C9</f>
        <v>0</v>
      </c>
    </row>
    <row r="10" spans="1:69" ht="15.75" customHeight="1" thickBot="1" x14ac:dyDescent="0.35">
      <c r="A10" s="233" t="s">
        <v>70</v>
      </c>
      <c r="B10" s="234"/>
      <c r="C10" s="36"/>
      <c r="D10" s="152">
        <v>40</v>
      </c>
      <c r="E10" s="3"/>
      <c r="F10" s="3"/>
      <c r="G10" s="3"/>
      <c r="H10" s="3"/>
      <c r="I10" s="147">
        <f>SUM(E10:H10)</f>
        <v>0</v>
      </c>
      <c r="J10" s="148">
        <f>I10*C10</f>
        <v>0</v>
      </c>
    </row>
    <row r="11" spans="1:69" s="140" customFormat="1" ht="16.2" thickBot="1" x14ac:dyDescent="0.35">
      <c r="A11" s="62"/>
      <c r="B11" s="142"/>
      <c r="C11" s="33"/>
      <c r="D11" s="28"/>
      <c r="E11" s="34"/>
      <c r="F11" s="34"/>
      <c r="G11" s="34"/>
      <c r="H11" s="34"/>
      <c r="I11" s="121"/>
      <c r="J11" s="122">
        <f>SUM(J7:J10)</f>
        <v>0</v>
      </c>
      <c r="K11" s="28"/>
    </row>
    <row r="12" spans="1:69" s="140" customFormat="1" ht="18" customHeight="1" x14ac:dyDescent="0.3">
      <c r="A12" s="62"/>
      <c r="B12" s="142"/>
      <c r="C12" s="33"/>
      <c r="D12" s="28"/>
      <c r="E12" s="34"/>
      <c r="F12" s="34"/>
      <c r="G12" s="34"/>
      <c r="H12" s="34"/>
      <c r="I12" s="34"/>
      <c r="J12" s="35"/>
      <c r="K12" s="28"/>
    </row>
    <row r="13" spans="1:69" x14ac:dyDescent="0.3"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</row>
  </sheetData>
  <sheetProtection algorithmName="SHA-512" hashValue="3JIjHWzHrliOPzcRQuAghVcpw/VwOqaM2opYHfgShKybtT/Ex7a1fh7yGCfFpXDVis2uQxSjEAt7Q0roqH2+uA==" saltValue="g7DwXLyGhJ5FlgaKaDvswg==" spinCount="100000" sheet="1" formatCells="0" formatColumns="0" formatRows="0" insertColumns="0" insertRows="0" insertHyperlinks="0" deleteColumns="0" deleteRows="0" sort="0" autoFilter="0" pivotTables="0"/>
  <mergeCells count="11">
    <mergeCell ref="J5:J6"/>
    <mergeCell ref="A7:B7"/>
    <mergeCell ref="A8:B8"/>
    <mergeCell ref="A10:B10"/>
    <mergeCell ref="A2:C3"/>
    <mergeCell ref="E2:I3"/>
    <mergeCell ref="A5:B6"/>
    <mergeCell ref="C5:C6"/>
    <mergeCell ref="D5:D6"/>
    <mergeCell ref="I5:I6"/>
    <mergeCell ref="A9:B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E78C7-B1AD-4C07-BDAF-66D6EAB4B797}">
  <dimension ref="B1:K27"/>
  <sheetViews>
    <sheetView tabSelected="1" workbookViewId="0">
      <selection activeCell="B15" sqref="B15"/>
    </sheetView>
  </sheetViews>
  <sheetFormatPr defaultRowHeight="14.4" x14ac:dyDescent="0.3"/>
  <cols>
    <col min="1" max="1" width="3.6640625" customWidth="1"/>
    <col min="2" max="2" width="98.5546875" customWidth="1"/>
  </cols>
  <sheetData>
    <row r="1" spans="2:2" ht="15" thickBot="1" x14ac:dyDescent="0.35"/>
    <row r="2" spans="2:2" ht="25.8" x14ac:dyDescent="0.3">
      <c r="B2" s="73" t="s">
        <v>170</v>
      </c>
    </row>
    <row r="3" spans="2:2" x14ac:dyDescent="0.3">
      <c r="B3" s="74"/>
    </row>
    <row r="4" spans="2:2" x14ac:dyDescent="0.3">
      <c r="B4" s="75" t="s">
        <v>171</v>
      </c>
    </row>
    <row r="5" spans="2:2" x14ac:dyDescent="0.3">
      <c r="B5" s="74"/>
    </row>
    <row r="6" spans="2:2" x14ac:dyDescent="0.3">
      <c r="B6" s="76" t="s">
        <v>172</v>
      </c>
    </row>
    <row r="7" spans="2:2" x14ac:dyDescent="0.3">
      <c r="B7" s="77"/>
    </row>
    <row r="8" spans="2:2" ht="57.6" x14ac:dyDescent="0.3">
      <c r="B8" s="78" t="s">
        <v>173</v>
      </c>
    </row>
    <row r="9" spans="2:2" x14ac:dyDescent="0.3">
      <c r="B9" s="78"/>
    </row>
    <row r="10" spans="2:2" x14ac:dyDescent="0.3">
      <c r="B10" s="78" t="s">
        <v>174</v>
      </c>
    </row>
    <row r="11" spans="2:2" x14ac:dyDescent="0.3">
      <c r="B11" s="78" t="s">
        <v>175</v>
      </c>
    </row>
    <row r="12" spans="2:2" x14ac:dyDescent="0.3">
      <c r="B12" s="78" t="s">
        <v>176</v>
      </c>
    </row>
    <row r="13" spans="2:2" x14ac:dyDescent="0.3">
      <c r="B13" s="78" t="s">
        <v>177</v>
      </c>
    </row>
    <row r="14" spans="2:2" x14ac:dyDescent="0.3">
      <c r="B14" s="78" t="s">
        <v>178</v>
      </c>
    </row>
    <row r="15" spans="2:2" x14ac:dyDescent="0.3">
      <c r="B15" s="78" t="s">
        <v>179</v>
      </c>
    </row>
    <row r="16" spans="2:2" x14ac:dyDescent="0.3">
      <c r="B16" s="78" t="s">
        <v>180</v>
      </c>
    </row>
    <row r="17" spans="2:11" ht="28.8" x14ac:dyDescent="0.3">
      <c r="B17" s="78" t="s">
        <v>181</v>
      </c>
    </row>
    <row r="18" spans="2:11" x14ac:dyDescent="0.3">
      <c r="B18" s="78" t="s">
        <v>182</v>
      </c>
    </row>
    <row r="19" spans="2:11" x14ac:dyDescent="0.3">
      <c r="B19" s="78" t="s">
        <v>183</v>
      </c>
    </row>
    <row r="20" spans="2:11" x14ac:dyDescent="0.3">
      <c r="B20" s="78" t="s">
        <v>184</v>
      </c>
    </row>
    <row r="21" spans="2:11" ht="28.8" x14ac:dyDescent="0.3">
      <c r="B21" s="78" t="s">
        <v>185</v>
      </c>
    </row>
    <row r="22" spans="2:11" x14ac:dyDescent="0.3">
      <c r="B22" s="78" t="s">
        <v>186</v>
      </c>
    </row>
    <row r="23" spans="2:11" x14ac:dyDescent="0.3">
      <c r="B23" s="79"/>
    </row>
    <row r="24" spans="2:11" ht="57.6" x14ac:dyDescent="0.3">
      <c r="B24" s="78" t="s">
        <v>187</v>
      </c>
      <c r="K24" s="86"/>
    </row>
    <row r="25" spans="2:11" ht="13.5" customHeight="1" x14ac:dyDescent="0.3">
      <c r="B25" s="78"/>
    </row>
    <row r="26" spans="2:11" ht="28.8" x14ac:dyDescent="0.3">
      <c r="B26" s="78" t="s">
        <v>188</v>
      </c>
    </row>
    <row r="27" spans="2:11" ht="15" thickBot="1" x14ac:dyDescent="0.35">
      <c r="B27" s="80"/>
    </row>
  </sheetData>
  <sheetProtection algorithmName="SHA-512" hashValue="yfUCRIXwLKTNJBBQgHR43CPDsmbWY4sYMQpLxKjjyCgBX27maux1t3Gn8+HeHoc7SjDNuqKFaOOxpl57VBtZvQ==" saltValue="LohBSKAxrujPmalLyQtOt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70611-90C1-427A-B79E-F3090EED9F68}">
  <dimension ref="B1:B26"/>
  <sheetViews>
    <sheetView workbookViewId="0">
      <selection activeCell="K17" sqref="K17"/>
    </sheetView>
  </sheetViews>
  <sheetFormatPr defaultRowHeight="14.4" x14ac:dyDescent="0.3"/>
  <cols>
    <col min="1" max="1" width="3.109375" customWidth="1"/>
    <col min="2" max="2" width="98.5546875" customWidth="1"/>
  </cols>
  <sheetData>
    <row r="1" spans="2:2" ht="15" thickBot="1" x14ac:dyDescent="0.35"/>
    <row r="2" spans="2:2" ht="25.8" x14ac:dyDescent="0.3">
      <c r="B2" s="73" t="s">
        <v>189</v>
      </c>
    </row>
    <row r="3" spans="2:2" x14ac:dyDescent="0.3">
      <c r="B3" s="74"/>
    </row>
    <row r="4" spans="2:2" x14ac:dyDescent="0.3">
      <c r="B4" s="78" t="s">
        <v>171</v>
      </c>
    </row>
    <row r="5" spans="2:2" x14ac:dyDescent="0.3">
      <c r="B5" s="79"/>
    </row>
    <row r="6" spans="2:2" x14ac:dyDescent="0.3">
      <c r="B6" s="81" t="s">
        <v>172</v>
      </c>
    </row>
    <row r="7" spans="2:2" x14ac:dyDescent="0.3">
      <c r="B7" s="78"/>
    </row>
    <row r="8" spans="2:2" ht="43.2" x14ac:dyDescent="0.3">
      <c r="B8" s="78" t="s">
        <v>190</v>
      </c>
    </row>
    <row r="9" spans="2:2" x14ac:dyDescent="0.3">
      <c r="B9" s="78" t="s">
        <v>191</v>
      </c>
    </row>
    <row r="10" spans="2:2" x14ac:dyDescent="0.3">
      <c r="B10" s="82"/>
    </row>
    <row r="11" spans="2:2" ht="28.8" x14ac:dyDescent="0.3">
      <c r="B11" s="78" t="s">
        <v>192</v>
      </c>
    </row>
    <row r="12" spans="2:2" x14ac:dyDescent="0.3">
      <c r="B12" s="78"/>
    </row>
    <row r="13" spans="2:2" ht="28.8" x14ac:dyDescent="0.3">
      <c r="B13" s="78" t="s">
        <v>193</v>
      </c>
    </row>
    <row r="14" spans="2:2" x14ac:dyDescent="0.3">
      <c r="B14" s="78"/>
    </row>
    <row r="15" spans="2:2" ht="28.8" x14ac:dyDescent="0.3">
      <c r="B15" s="78" t="s">
        <v>194</v>
      </c>
    </row>
    <row r="16" spans="2:2" x14ac:dyDescent="0.3">
      <c r="B16" s="78"/>
    </row>
    <row r="17" spans="2:2" ht="57.6" x14ac:dyDescent="0.3">
      <c r="B17" s="78" t="s">
        <v>195</v>
      </c>
    </row>
    <row r="18" spans="2:2" x14ac:dyDescent="0.3">
      <c r="B18" s="78"/>
    </row>
    <row r="19" spans="2:2" ht="72" x14ac:dyDescent="0.3">
      <c r="B19" s="78" t="s">
        <v>196</v>
      </c>
    </row>
    <row r="20" spans="2:2" ht="15" thickBot="1" x14ac:dyDescent="0.35">
      <c r="B20" s="83"/>
    </row>
    <row r="21" spans="2:2" x14ac:dyDescent="0.3">
      <c r="B21" s="84"/>
    </row>
    <row r="22" spans="2:2" x14ac:dyDescent="0.3">
      <c r="B22" s="84"/>
    </row>
    <row r="23" spans="2:2" x14ac:dyDescent="0.3">
      <c r="B23" s="84"/>
    </row>
    <row r="24" spans="2:2" x14ac:dyDescent="0.3">
      <c r="B24" s="84"/>
    </row>
    <row r="25" spans="2:2" ht="13.5" customHeight="1" x14ac:dyDescent="0.3">
      <c r="B25" s="84"/>
    </row>
    <row r="26" spans="2:2" ht="15.6" x14ac:dyDescent="0.3">
      <c r="B26" s="85"/>
    </row>
  </sheetData>
  <sheetProtection algorithmName="SHA-512" hashValue="+9X5JV+60Wp25VF6YqxpdWMTSDFeDL87gnS8LkHxEDApKbcg9znBZi83c9imZ60cOpe2w62zLlucFHpxFOezIA==" saltValue="iez93f7DqF4yK7tePEkoO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  <SharedWithUsers xmlns="5b109657-a981-45e9-accc-f4b6203c2974">
      <UserInfo>
        <DisplayName>Veselá Martina</DisplayName>
        <AccountId>394</AccountId>
        <AccountType/>
      </UserInfo>
      <UserInfo>
        <DisplayName>Garaj Michal, Mgr.</DisplayName>
        <AccountId>258</AccountId>
        <AccountType/>
      </UserInfo>
      <UserInfo>
        <DisplayName>Záhorec Andrej, JUDr.</DisplayName>
        <AccountId>310</AccountId>
        <AccountType/>
      </UserInfo>
      <UserInfo>
        <DisplayName>Szakáll Marian, Mgr.</DisplayName>
        <AccountId>199</AccountId>
        <AccountType/>
      </UserInfo>
      <UserInfo>
        <DisplayName>Raus Milan, Ing.</DisplayName>
        <AccountId>179</AccountId>
        <AccountType/>
      </UserInfo>
      <UserInfo>
        <DisplayName>Markovič Michal, Ing.</DisplayName>
        <AccountId>339</AccountId>
        <AccountType/>
      </UserInfo>
      <UserInfo>
        <DisplayName>Cesnaková Zuzana</DisplayName>
        <AccountId>395</AccountId>
        <AccountType/>
      </UserInfo>
      <UserInfo>
        <DisplayName>Pavlák Peter, Ing.</DisplayName>
        <AccountId>309</AccountId>
        <AccountType/>
      </UserInfo>
      <UserInfo>
        <DisplayName>Grueber Roman, Ing.</DisplayName>
        <AccountId>396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41CFC4A3C70340AED3F41D644B92D7" ma:contentTypeVersion="19" ma:contentTypeDescription="Umožňuje vytvoriť nový dokument." ma:contentTypeScope="" ma:versionID="69b25e41d5d772de4156cac6e6fe28e8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5960f6ff3d797740cc0a41e354cba8a6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376193-DC41-420D-A8FC-B422D7E5C942}">
  <ds:schemaRefs>
    <ds:schemaRef ds:uri="http://www.w3.org/XML/1998/namespace"/>
    <ds:schemaRef ds:uri="http://purl.org/dc/dcmitype/"/>
    <ds:schemaRef ds:uri="d6f25a68-2b8f-4a5b-9db1-9252afa83edf"/>
    <ds:schemaRef ds:uri="5b109657-a981-45e9-accc-f4b6203c2974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0604C07-61E2-4D9D-A6FC-45C1FE3E67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8E734A-D2FB-455C-B6B6-17627B5A79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3</vt:i4>
      </vt:variant>
    </vt:vector>
  </HeadingPairs>
  <TitlesOfParts>
    <vt:vector size="11" baseType="lpstr">
      <vt:lpstr>Kritéria a Zmluvná cena</vt:lpstr>
      <vt:lpstr>Sumár</vt:lpstr>
      <vt:lpstr>I.etapa</vt:lpstr>
      <vt:lpstr>II.etapa</vt:lpstr>
      <vt:lpstr>III.etapa</vt:lpstr>
      <vt:lpstr>IV.etapa </vt:lpstr>
      <vt:lpstr>Koneční užívatelia výhod</vt:lpstr>
      <vt:lpstr>Medzinárodné sankcie</vt:lpstr>
      <vt:lpstr>I.etapa!Oblasť_tlače</vt:lpstr>
      <vt:lpstr>II.etapa!Oblasť_tlače</vt:lpstr>
      <vt:lpstr>'Kritéria a Zmluvná cena'!Oblasť_tlače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Priloha c_3 Denne sadzby Personalu STD a minimalne nasedenie Personalu STD  PHZ.xlsx</dc:title>
  <dc:subject/>
  <dc:creator>Bagi Marek, Ing.</dc:creator>
  <cp:keywords/>
  <dc:description/>
  <cp:lastModifiedBy>Záhorec Andrej, JUDr.</cp:lastModifiedBy>
  <cp:revision/>
  <dcterms:created xsi:type="dcterms:W3CDTF">2015-06-05T18:19:34Z</dcterms:created>
  <dcterms:modified xsi:type="dcterms:W3CDTF">2024-07-30T11:15:19Z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  <property fmtid="{D5CDD505-2E9C-101B-9397-08002B2CF9AE}" pid="4" name="_ExtendedDescription">
    <vt:lpwstr>Uploaded by the system</vt:lpwstr>
  </property>
</Properties>
</file>