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narm\Desktop\VO_vodomery\"/>
    </mc:Choice>
  </mc:AlternateContent>
  <bookViews>
    <workbookView xWindow="240" yWindow="120" windowWidth="20115" windowHeight="7995"/>
  </bookViews>
  <sheets>
    <sheet name="1A-hodnotiace kritérium" sheetId="9" r:id="rId1"/>
    <sheet name="1B-nehodnotiace kritérium" sheetId="8" r:id="rId2"/>
  </sheets>
  <calcPr calcId="162913" fullPrecision="0"/>
</workbook>
</file>

<file path=xl/calcChain.xml><?xml version="1.0" encoding="utf-8"?>
<calcChain xmlns="http://schemas.openxmlformats.org/spreadsheetml/2006/main">
  <c r="F8" i="8" l="1"/>
  <c r="F7" i="8"/>
  <c r="F6" i="8" l="1"/>
  <c r="F9" i="8" l="1"/>
  <c r="F10" i="8"/>
  <c r="F11" i="8" l="1"/>
  <c r="F12" i="8" s="1"/>
  <c r="F11" i="9"/>
  <c r="F12" i="9"/>
  <c r="F13" i="9"/>
  <c r="F14" i="9"/>
  <c r="F15" i="9"/>
  <c r="F16" i="9"/>
  <c r="F17" i="9"/>
  <c r="F18" i="9"/>
  <c r="F19" i="9"/>
  <c r="D32" i="9" l="1"/>
  <c r="F8" i="9" l="1"/>
  <c r="F9" i="9"/>
  <c r="F10" i="9"/>
  <c r="F20" i="9"/>
  <c r="F21" i="9"/>
  <c r="F22" i="9"/>
  <c r="F23" i="9"/>
  <c r="F24" i="9"/>
  <c r="F25" i="9"/>
  <c r="F26" i="9"/>
  <c r="F27" i="9"/>
  <c r="F28" i="9"/>
  <c r="F29" i="9"/>
  <c r="F30" i="9"/>
  <c r="F31" i="9"/>
  <c r="F6" i="9" l="1"/>
  <c r="F7" i="9"/>
  <c r="F5" i="9"/>
  <c r="F32" i="9" l="1"/>
  <c r="F33" i="9" l="1"/>
  <c r="F34" i="9" s="1"/>
  <c r="F13" i="8"/>
</calcChain>
</file>

<file path=xl/sharedStrings.xml><?xml version="1.0" encoding="utf-8"?>
<sst xmlns="http://schemas.openxmlformats.org/spreadsheetml/2006/main" count="89" uniqueCount="71">
  <si>
    <t>P.č.</t>
  </si>
  <si>
    <t>Opis
Veľkosť priemeru (DN), stavebná dĺžka (L), trvalý prietok (Q3), rozsah merania (R),minimalny prietok (Q1), požiadavka na diaľkový odpočet (DO)</t>
  </si>
  <si>
    <t>Počet
kusov (ks)</t>
  </si>
  <si>
    <t>Cena za 
1 ks 
v € bez DPH</t>
  </si>
  <si>
    <t>Cena celkom 
v € bez DPH</t>
  </si>
  <si>
    <t>Spolu:</t>
  </si>
  <si>
    <t>Technické a programové komponenty</t>
  </si>
  <si>
    <t>Obstarávateľ:</t>
  </si>
  <si>
    <t>Východoslovenská vodárenská spoločnosť, a.s. , Komenského 50, 042 48 Košice</t>
  </si>
  <si>
    <t>Názov predmetu zákazky:</t>
  </si>
  <si>
    <t>Vodomery</t>
  </si>
  <si>
    <t>Hodnotiace kritérium - cenová ponuka za vodomery</t>
  </si>
  <si>
    <t>DPH v €</t>
  </si>
  <si>
    <t>Identifikácia dodávateľa:</t>
  </si>
  <si>
    <t>Dňa:</t>
  </si>
  <si>
    <t>UPOZORNENIE</t>
  </si>
  <si>
    <t>-povinné údaje, ktoré vypĺňa dodávateľ</t>
  </si>
  <si>
    <t>..........................................................</t>
  </si>
  <si>
    <t>Obchodný názov, Adresa sídla, IČO:</t>
  </si>
  <si>
    <t>Kontaktná osoba, Mobil, Email:</t>
  </si>
  <si>
    <t>V:</t>
  </si>
  <si>
    <t>pečiatka a podpis oprávnenej osoby dodávateľa
dodávateľa</t>
  </si>
  <si>
    <t>pečiatka a podpis oprávnenej osoby dodávateľa</t>
  </si>
  <si>
    <t>*</t>
  </si>
  <si>
    <t>Obstarávateľ si vyhradzuje právo uvedené technické zariadenie a/alebo softvér neprevziať v prípade, že uvedeným už disponuje.</t>
  </si>
  <si>
    <t>Celková cena ponuky za technické zariadenia/softvér v € vrátane DPH</t>
  </si>
  <si>
    <t>Celková cena ponuky za vodomery vrátane s DPH</t>
  </si>
  <si>
    <t>Nehodnotiace kritérium - cenová ponuka za technické zariadenia/softvér*</t>
  </si>
  <si>
    <t xml:space="preserve">Názov typu vodomera a názov typu rádiového modulu podľa označenia dodávateľa </t>
  </si>
  <si>
    <t>Celková cena ponuky za technické zariadenia/softvér v € bez DPH **</t>
  </si>
  <si>
    <t>** cenová ponuka za položky 1 až 3</t>
  </si>
  <si>
    <t>Celková cena ponuky za vodomery v € bez DPH *</t>
  </si>
  <si>
    <t>Technické zariadenia /komunikátory/slúžiace pre účel  transformovania a prenášania informácií z rádiových modulov z vysokofrekvenčnej signálovej časti na bluetooth komunikačnú vrstvu odpočtového zariadenia.</t>
  </si>
  <si>
    <t>Príloha č. 1A - Cenová ponuka za vodomery</t>
  </si>
  <si>
    <t>Príloha č. 1B - Cenová ponuka za technické zariadenia/softvér</t>
  </si>
  <si>
    <t>Zväzok III.  - Návrh na plnenie kritérií</t>
  </si>
  <si>
    <t>Zväzok III. - Návrh na plnenie kritérií</t>
  </si>
  <si>
    <t xml:space="preserve">DN20, L165, Q3= 4 m3/h, R ≥ 160, Q1 ≤ 0,025 m3/h </t>
  </si>
  <si>
    <t>DN25, L260, Q3 =10 m3/h, R ≥ 80, Q1 ≤ 0,125 m3/h, s modulom DO</t>
  </si>
  <si>
    <t>DN40, L300, Q3 ≥ 16 m3/h, R ≥ 80, Q1 ≤ 0,2 m3/h, s modulom DO</t>
  </si>
  <si>
    <t>DN20, L165, Q3= 4 m3/h, R ≥ 160, Q1 ≤ 0,025 m3/h s modulom DO</t>
  </si>
  <si>
    <t>1a</t>
  </si>
  <si>
    <t>Technické zariadenia  určené na naprogramovanie každého jednotlivého modulu na diaľkový odpočet pre jeho samostatné uvedenie do prevádzky, ako aj vyčítavanie a spracovanie uložených informácií akumulovaných v internej pamäti modulov. Prosíme o vymenovanie všetkých hardvérových komponentov a ich ceny vrátane zariadení pre prevádzku programovej aplikácie/NTB alebo Tablet/zahrňujúc aj cenu operačného systému.</t>
  </si>
  <si>
    <t>1b</t>
  </si>
  <si>
    <t>1c</t>
  </si>
  <si>
    <t>DN50, L270, Q3 ≥ 25 m3/h, R ≥ 300, Q1 ≤ 0,084 m3/h. s modulom DO</t>
  </si>
  <si>
    <t>DN80, L300, Q3 ≥ 63 m3/h, R ≥ 300, Q1 ≤ 0,21 m3/h, s modulom DO</t>
  </si>
  <si>
    <t>DN100, L360, Q3 ≥ 100 m3/h, R ≥ 300, Q1 ≤ 0,34 m3/h, s modulom DO</t>
  </si>
  <si>
    <t>DN50, L270, Q3 ≥25 m3/h, R ≥ 40, Q1 ≤ 0,63 m3/h</t>
  </si>
  <si>
    <t>DN50, L270, Q3 ≥25 m3/h, R ≥ 40, Q1 ≤ 0,63 m3/h,s modulom DO</t>
  </si>
  <si>
    <t>DN80, L300, Q3 ≥ 63 m3/h, R ≥ 40, Q1 ≤ 1,58 m3/h</t>
  </si>
  <si>
    <t xml:space="preserve">DN80, L300, Q3 ≥ 63 m3/h, R ≥ 40, Q1 ≤ 1,58 m3/h, s modulom DO </t>
  </si>
  <si>
    <t>DN100, L360, Q3 ≥ 100 m3/h, R ≥ 40, Q1 ≤ 2,5 m3/h</t>
  </si>
  <si>
    <t>DN100, L360, Q3 ≥ 100 m3/h, R ≥ 40, Q1 ≤ 2,5 m3/h, s modulom DO</t>
  </si>
  <si>
    <t>DN150, L500, Q3 ≥ 250 m3/h, R ≥ 40, Q1 ≤ 6,5 m3/h</t>
  </si>
  <si>
    <t>DN150, L500, Q3 ≥ 250 m3/h, R ≥ 40, Q1 ≤ 6,5 m3/h, s modulom DO</t>
  </si>
  <si>
    <t>DN50, L200, Q3 ≥ 40 m3/h, R ≥ 60, Q1 ≤ 0,63 m3/h</t>
  </si>
  <si>
    <t>DN50, L200, Q3 ≥ 40 m3/h, R ≥ 60, Q1 ≤ 0,63 m3/h, s modulom DO</t>
  </si>
  <si>
    <t>DN80, L225, Q3 ≥ 100 m3/h, R ≥ 100, Q1 ≤ 1 m3/h</t>
  </si>
  <si>
    <t>DN80, L225, Q3 ≥ 100 m3/h, R ≥ 100, Q1 ≤ 1 m3/h, s modulom DO</t>
  </si>
  <si>
    <t>DN100, L250, Q3 ≥ 160 m3/h, R ≥ 100, Q1 ≤ 1,6 m3/h</t>
  </si>
  <si>
    <t>DN100, L250, Q3 ≥ 160 m3/h, R ≥ 100, Q1 ≤ 1,6 m3/h, s modulom DO</t>
  </si>
  <si>
    <t>DN150, L300, Q3 ≥ 250 m3/h, R ≥ 50, Q1 ≤ 5 m3/h</t>
  </si>
  <si>
    <t>DN150, L300, Q3 ≥ 250 m3/h, R ≥ 50 , Q1 ≤ 5 m3/h, s modulom DO</t>
  </si>
  <si>
    <t>DN150, L300,PN=40 bar, Q3 ≥ 250 m3/h, R ≥ 50, Q1 ≤ 5 m3/h</t>
  </si>
  <si>
    <t>DN200, L350, Q3 ≥ 250 m3/h, R ≥ 50, Q1 ≤ 5 m3/h</t>
  </si>
  <si>
    <t>DN200, L350, Q3 ≥ 250 m3/h, R ≥ 50, Q1 ≤ 5 m3/h, s modulom DO</t>
  </si>
  <si>
    <t>DN300, L500, Q3 ≥ 1600 m3/h, R ≥ 100, Q1 ≤ 16 m3/h</t>
  </si>
  <si>
    <t xml:space="preserve">Názov typu technického zariadenia resp. programu podľa dodávateľa </t>
  </si>
  <si>
    <t>* cenová ponuka za položky 1 až 27/vodomery a vodomery s modulmi/</t>
  </si>
  <si>
    <t>Programové prostriedky určené na naprogramovanie každého jednotlivého modulu na diaľkový odpočet pre jeho samostatné uvedenie do prevádzky, ako aj vyčítavanie a spracovanie uložených informácií akumulovaných v internej pamäti modulov (kompatibilné s Windows 7 a vyššími verziami alebo Android).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</si>
</sst>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8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14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1" fillId="2" borderId="1" xfId="0" applyFont="1" applyFill="1" applyBorder="1" applyProtection="1"/>
    <xf numFmtId="0" fontId="0" fillId="2" borderId="1" xfId="0" applyFill="1" applyBorder="1" applyProtection="1"/>
    <xf numFmtId="0" fontId="11" fillId="2" borderId="8" xfId="0" applyFont="1" applyFill="1" applyBorder="1" applyProtection="1"/>
    <xf numFmtId="0" fontId="0" fillId="2" borderId="8" xfId="0" applyFill="1" applyBorder="1" applyProtection="1"/>
    <xf numFmtId="0" fontId="10" fillId="0" borderId="0" xfId="0" applyFont="1" applyProtection="1"/>
    <xf numFmtId="0" fontId="0" fillId="0" borderId="0" xfId="0" applyFill="1" applyBorder="1" applyProtection="1"/>
    <xf numFmtId="0" fontId="0" fillId="4" borderId="3" xfId="0" applyFill="1" applyBorder="1" applyProtection="1"/>
    <xf numFmtId="49" fontId="0" fillId="0" borderId="0" xfId="0" applyNumberFormat="1" applyProtection="1"/>
    <xf numFmtId="0" fontId="8" fillId="2" borderId="15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left" vertical="center" wrapText="1"/>
    </xf>
    <xf numFmtId="4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Protection="1"/>
    <xf numFmtId="3" fontId="8" fillId="2" borderId="5" xfId="0" applyNumberFormat="1" applyFont="1" applyFill="1" applyBorder="1" applyProtection="1"/>
    <xf numFmtId="0" fontId="0" fillId="4" borderId="13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18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4" fontId="6" fillId="2" borderId="5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wrapText="1"/>
    </xf>
    <xf numFmtId="4" fontId="0" fillId="2" borderId="1" xfId="0" applyNumberForma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</xf>
    <xf numFmtId="4" fontId="0" fillId="2" borderId="8" xfId="0" applyNumberForma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17" fillId="0" borderId="0" xfId="0" applyFont="1" applyProtection="1"/>
    <xf numFmtId="0" fontId="5" fillId="0" borderId="0" xfId="0" applyFont="1" applyProtection="1"/>
    <xf numFmtId="0" fontId="0" fillId="4" borderId="18" xfId="0" applyFill="1" applyBorder="1" applyAlignment="1" applyProtection="1">
      <protection locked="0"/>
    </xf>
    <xf numFmtId="4" fontId="7" fillId="4" borderId="2" xfId="0" applyNumberFormat="1" applyFont="1" applyFill="1" applyBorder="1" applyAlignment="1" applyProtection="1">
      <alignment vertical="center"/>
      <protection locked="0"/>
    </xf>
    <xf numFmtId="4" fontId="7" fillId="4" borderId="1" xfId="0" applyNumberFormat="1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vertical="center"/>
    </xf>
    <xf numFmtId="4" fontId="11" fillId="2" borderId="27" xfId="0" applyNumberFormat="1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 applyProtection="1">
      <alignment horizontal="center" vertical="center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vertical="center" wrapText="1"/>
    </xf>
    <xf numFmtId="3" fontId="12" fillId="2" borderId="26" xfId="0" applyNumberFormat="1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vertical="center" wrapText="1"/>
    </xf>
    <xf numFmtId="3" fontId="12" fillId="2" borderId="16" xfId="0" applyNumberFormat="1" applyFont="1" applyFill="1" applyBorder="1" applyAlignment="1" applyProtection="1">
      <alignment horizontal="center" vertical="center"/>
    </xf>
    <xf numFmtId="2" fontId="12" fillId="4" borderId="16" xfId="0" applyNumberFormat="1" applyFont="1" applyFill="1" applyBorder="1" applyAlignment="1" applyProtection="1">
      <alignment horizontal="center" vertical="center"/>
      <protection locked="0"/>
    </xf>
    <xf numFmtId="2" fontId="12" fillId="4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/>
    <xf numFmtId="0" fontId="7" fillId="0" borderId="1" xfId="0" applyFont="1" applyBorder="1"/>
    <xf numFmtId="0" fontId="19" fillId="0" borderId="1" xfId="0" applyFont="1" applyFill="1" applyBorder="1"/>
    <xf numFmtId="0" fontId="7" fillId="2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5" xfId="0" applyFont="1" applyFill="1" applyBorder="1"/>
    <xf numFmtId="0" fontId="19" fillId="0" borderId="8" xfId="0" applyFont="1" applyFill="1" applyBorder="1"/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4" fontId="3" fillId="4" borderId="9" xfId="0" applyNumberFormat="1" applyFont="1" applyFill="1" applyBorder="1" applyAlignment="1" applyProtection="1">
      <alignment horizontal="right" vertical="center" wrapText="1"/>
    </xf>
    <xf numFmtId="4" fontId="3" fillId="4" borderId="10" xfId="0" applyNumberFormat="1" applyFont="1" applyFill="1" applyBorder="1" applyAlignment="1" applyProtection="1">
      <alignment horizontal="right" vertical="center" wrapText="1"/>
    </xf>
    <xf numFmtId="4" fontId="3" fillId="4" borderId="14" xfId="0" applyNumberFormat="1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vertical="center"/>
    </xf>
    <xf numFmtId="4" fontId="9" fillId="4" borderId="9" xfId="0" applyNumberFormat="1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4" fontId="0" fillId="4" borderId="11" xfId="0" applyNumberForma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2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7" xfId="0" applyNumberFormat="1" applyFont="1" applyFill="1" applyBorder="1" applyAlignment="1" applyProtection="1">
      <alignment vertical="center"/>
    </xf>
    <xf numFmtId="4" fontId="12" fillId="4" borderId="29" xfId="0" applyNumberFormat="1" applyFont="1" applyFill="1" applyBorder="1" applyAlignment="1" applyProtection="1">
      <alignment vertical="center"/>
    </xf>
    <xf numFmtId="4" fontId="0" fillId="4" borderId="10" xfId="0" applyNumberFormat="1" applyFill="1" applyBorder="1" applyAlignment="1" applyProtection="1">
      <alignment vertical="center"/>
    </xf>
    <xf numFmtId="4" fontId="7" fillId="4" borderId="10" xfId="0" applyNumberFormat="1" applyFont="1" applyFill="1" applyBorder="1" applyAlignment="1" applyProtection="1">
      <alignment vertical="center"/>
    </xf>
    <xf numFmtId="4" fontId="7" fillId="4" borderId="11" xfId="0" applyNumberFormat="1" applyFont="1" applyFill="1" applyBorder="1" applyAlignment="1" applyProtection="1">
      <alignment vertical="center"/>
    </xf>
    <xf numFmtId="4" fontId="10" fillId="4" borderId="9" xfId="0" applyNumberFormat="1" applyFont="1" applyFill="1" applyBorder="1" applyAlignment="1" applyProtection="1">
      <alignment vertical="center"/>
    </xf>
    <xf numFmtId="0" fontId="12" fillId="5" borderId="0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6" xfId="0" applyFont="1" applyFill="1" applyBorder="1" applyAlignment="1" applyProtection="1">
      <alignment horizontal="left" vertical="center" wrapText="1"/>
      <protection locked="0"/>
    </xf>
    <xf numFmtId="0" fontId="12" fillId="4" borderId="26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wrapText="1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16" fillId="3" borderId="4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2" borderId="27" xfId="0" applyFont="1" applyFill="1" applyBorder="1" applyAlignment="1" applyProtection="1">
      <alignment horizontal="left" vertical="center" wrapText="1"/>
    </xf>
    <xf numFmtId="0" fontId="4" fillId="2" borderId="26" xfId="0" applyFont="1" applyFill="1" applyBorder="1" applyAlignment="1" applyProtection="1">
      <alignment horizontal="left" vertical="center" wrapText="1"/>
    </xf>
    <xf numFmtId="0" fontId="4" fillId="2" borderId="30" xfId="0" applyFont="1" applyFill="1" applyBorder="1" applyAlignment="1" applyProtection="1">
      <alignment horizontal="left" vertical="center" wrapText="1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12" fillId="2" borderId="26" xfId="0" applyNumberFormat="1" applyFont="1" applyFill="1" applyBorder="1" applyAlignment="1" applyProtection="1">
      <alignment horizontal="center" vertical="center"/>
    </xf>
    <xf numFmtId="3" fontId="12" fillId="2" borderId="30" xfId="0" applyNumberFormat="1" applyFont="1" applyFill="1" applyBorder="1" applyAlignment="1" applyProtection="1">
      <alignment horizontal="center" vertical="center"/>
    </xf>
    <xf numFmtId="4" fontId="7" fillId="4" borderId="14" xfId="0" applyNumberFormat="1" applyFon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="90" zoomScaleNormal="90" workbookViewId="0">
      <selection activeCell="D6" sqref="D6"/>
    </sheetView>
  </sheetViews>
  <sheetFormatPr defaultColWidth="8.85546875" defaultRowHeight="15" x14ac:dyDescent="0.25"/>
  <cols>
    <col min="1" max="1" width="7.5703125" style="3" customWidth="1"/>
    <col min="2" max="2" width="56.85546875" style="3" customWidth="1"/>
    <col min="3" max="3" width="80.7109375" style="3" customWidth="1"/>
    <col min="4" max="4" width="8.85546875" style="3"/>
    <col min="5" max="5" width="10.42578125" style="3" customWidth="1"/>
    <col min="6" max="6" width="18" style="3" customWidth="1"/>
    <col min="7" max="16384" width="8.85546875" style="3"/>
  </cols>
  <sheetData>
    <row r="1" spans="1:7" x14ac:dyDescent="0.25">
      <c r="A1" s="108" t="s">
        <v>36</v>
      </c>
      <c r="B1" s="108"/>
      <c r="C1" s="1" t="s">
        <v>11</v>
      </c>
      <c r="D1" s="89" t="s">
        <v>33</v>
      </c>
      <c r="E1" s="89"/>
      <c r="F1" s="89"/>
      <c r="G1" s="2"/>
    </row>
    <row r="2" spans="1:7" ht="15" customHeight="1" x14ac:dyDescent="0.25">
      <c r="A2" s="4" t="s">
        <v>7</v>
      </c>
      <c r="B2" s="4"/>
      <c r="C2" s="5" t="s">
        <v>8</v>
      </c>
      <c r="D2" s="5"/>
      <c r="E2" s="2"/>
      <c r="F2" s="2"/>
      <c r="G2" s="2"/>
    </row>
    <row r="3" spans="1:7" ht="15.75" thickBot="1" x14ac:dyDescent="0.3">
      <c r="A3" s="4" t="s">
        <v>9</v>
      </c>
      <c r="B3" s="4"/>
      <c r="C3" s="5" t="s">
        <v>10</v>
      </c>
      <c r="D3" s="5"/>
      <c r="E3" s="2"/>
      <c r="F3" s="2"/>
      <c r="G3" s="2"/>
    </row>
    <row r="4" spans="1:7" ht="50.1" customHeight="1" thickBot="1" x14ac:dyDescent="0.3">
      <c r="A4" s="15" t="s">
        <v>0</v>
      </c>
      <c r="B4" s="16" t="s">
        <v>28</v>
      </c>
      <c r="C4" s="17" t="s">
        <v>1</v>
      </c>
      <c r="D4" s="18" t="s">
        <v>2</v>
      </c>
      <c r="E4" s="16" t="s">
        <v>3</v>
      </c>
      <c r="F4" s="19" t="s">
        <v>4</v>
      </c>
      <c r="G4" s="6"/>
    </row>
    <row r="5" spans="1:7" x14ac:dyDescent="0.25">
      <c r="A5" s="58">
        <v>1</v>
      </c>
      <c r="B5" s="88"/>
      <c r="C5" s="60" t="s">
        <v>37</v>
      </c>
      <c r="D5" s="59">
        <v>150</v>
      </c>
      <c r="E5" s="39"/>
      <c r="F5" s="122">
        <f>D5*E5</f>
        <v>0</v>
      </c>
      <c r="G5" s="2"/>
    </row>
    <row r="6" spans="1:7" x14ac:dyDescent="0.25">
      <c r="A6" s="58">
        <v>2</v>
      </c>
      <c r="B6" s="88"/>
      <c r="C6" s="55" t="s">
        <v>40</v>
      </c>
      <c r="D6" s="59">
        <v>6322</v>
      </c>
      <c r="E6" s="40"/>
      <c r="F6" s="122">
        <f t="shared" ref="F6:F31" si="0">D6*E6</f>
        <v>0</v>
      </c>
      <c r="G6" s="2"/>
    </row>
    <row r="7" spans="1:7" x14ac:dyDescent="0.25">
      <c r="A7" s="58">
        <v>3</v>
      </c>
      <c r="B7" s="88"/>
      <c r="C7" s="55" t="s">
        <v>38</v>
      </c>
      <c r="D7" s="59">
        <v>949</v>
      </c>
      <c r="E7" s="40"/>
      <c r="F7" s="122">
        <f t="shared" si="0"/>
        <v>0</v>
      </c>
      <c r="G7" s="2"/>
    </row>
    <row r="8" spans="1:7" x14ac:dyDescent="0.25">
      <c r="A8" s="58">
        <v>4</v>
      </c>
      <c r="B8" s="88"/>
      <c r="C8" s="55" t="s">
        <v>39</v>
      </c>
      <c r="D8" s="59">
        <v>219</v>
      </c>
      <c r="E8" s="39"/>
      <c r="F8" s="122">
        <f t="shared" si="0"/>
        <v>0</v>
      </c>
      <c r="G8" s="2"/>
    </row>
    <row r="9" spans="1:7" x14ac:dyDescent="0.25">
      <c r="A9" s="58">
        <v>5</v>
      </c>
      <c r="B9" s="88"/>
      <c r="C9" s="56" t="s">
        <v>45</v>
      </c>
      <c r="D9" s="59">
        <v>290</v>
      </c>
      <c r="E9" s="39"/>
      <c r="F9" s="122">
        <f t="shared" si="0"/>
        <v>0</v>
      </c>
      <c r="G9" s="2"/>
    </row>
    <row r="10" spans="1:7" x14ac:dyDescent="0.25">
      <c r="A10" s="58">
        <v>6</v>
      </c>
      <c r="B10" s="88"/>
      <c r="C10" s="56" t="s">
        <v>46</v>
      </c>
      <c r="D10" s="59">
        <v>67</v>
      </c>
      <c r="E10" s="39"/>
      <c r="F10" s="122">
        <f t="shared" si="0"/>
        <v>0</v>
      </c>
      <c r="G10" s="2"/>
    </row>
    <row r="11" spans="1:7" x14ac:dyDescent="0.25">
      <c r="A11" s="58">
        <v>7</v>
      </c>
      <c r="B11" s="88"/>
      <c r="C11" s="56" t="s">
        <v>47</v>
      </c>
      <c r="D11" s="59">
        <v>2</v>
      </c>
      <c r="E11" s="39"/>
      <c r="F11" s="122">
        <f t="shared" si="0"/>
        <v>0</v>
      </c>
      <c r="G11" s="2"/>
    </row>
    <row r="12" spans="1:7" x14ac:dyDescent="0.25">
      <c r="A12" s="58">
        <v>8</v>
      </c>
      <c r="B12" s="88"/>
      <c r="C12" s="56" t="s">
        <v>48</v>
      </c>
      <c r="D12" s="59">
        <v>10</v>
      </c>
      <c r="E12" s="39"/>
      <c r="F12" s="122">
        <f t="shared" si="0"/>
        <v>0</v>
      </c>
      <c r="G12" s="2"/>
    </row>
    <row r="13" spans="1:7" x14ac:dyDescent="0.25">
      <c r="A13" s="58">
        <v>9</v>
      </c>
      <c r="B13" s="88"/>
      <c r="C13" s="56" t="s">
        <v>49</v>
      </c>
      <c r="D13" s="59">
        <v>168</v>
      </c>
      <c r="E13" s="39"/>
      <c r="F13" s="122">
        <f t="shared" si="0"/>
        <v>0</v>
      </c>
      <c r="G13" s="2"/>
    </row>
    <row r="14" spans="1:7" x14ac:dyDescent="0.25">
      <c r="A14" s="58">
        <v>10</v>
      </c>
      <c r="B14" s="88"/>
      <c r="C14" s="56" t="s">
        <v>50</v>
      </c>
      <c r="D14" s="59">
        <v>3</v>
      </c>
      <c r="E14" s="39"/>
      <c r="F14" s="122">
        <f t="shared" si="0"/>
        <v>0</v>
      </c>
      <c r="G14" s="2"/>
    </row>
    <row r="15" spans="1:7" x14ac:dyDescent="0.25">
      <c r="A15" s="58">
        <v>11</v>
      </c>
      <c r="B15" s="88"/>
      <c r="C15" s="56" t="s">
        <v>51</v>
      </c>
      <c r="D15" s="59">
        <v>46</v>
      </c>
      <c r="E15" s="39"/>
      <c r="F15" s="122">
        <f t="shared" si="0"/>
        <v>0</v>
      </c>
      <c r="G15" s="2"/>
    </row>
    <row r="16" spans="1:7" x14ac:dyDescent="0.25">
      <c r="A16" s="58">
        <v>12</v>
      </c>
      <c r="B16" s="88"/>
      <c r="C16" s="56" t="s">
        <v>52</v>
      </c>
      <c r="D16" s="59">
        <v>7</v>
      </c>
      <c r="E16" s="39"/>
      <c r="F16" s="122">
        <f t="shared" si="0"/>
        <v>0</v>
      </c>
      <c r="G16" s="2"/>
    </row>
    <row r="17" spans="1:7" x14ac:dyDescent="0.25">
      <c r="A17" s="58">
        <v>13</v>
      </c>
      <c r="B17" s="88"/>
      <c r="C17" s="56" t="s">
        <v>53</v>
      </c>
      <c r="D17" s="59">
        <v>11</v>
      </c>
      <c r="E17" s="39"/>
      <c r="F17" s="122">
        <f t="shared" si="0"/>
        <v>0</v>
      </c>
      <c r="G17" s="2"/>
    </row>
    <row r="18" spans="1:7" x14ac:dyDescent="0.25">
      <c r="A18" s="58">
        <v>14</v>
      </c>
      <c r="B18" s="88"/>
      <c r="C18" s="56" t="s">
        <v>54</v>
      </c>
      <c r="D18" s="59">
        <v>1</v>
      </c>
      <c r="E18" s="39"/>
      <c r="F18" s="122">
        <f t="shared" si="0"/>
        <v>0</v>
      </c>
      <c r="G18" s="2"/>
    </row>
    <row r="19" spans="1:7" x14ac:dyDescent="0.25">
      <c r="A19" s="58">
        <v>15</v>
      </c>
      <c r="B19" s="88"/>
      <c r="C19" s="56" t="s">
        <v>55</v>
      </c>
      <c r="D19" s="59">
        <v>1</v>
      </c>
      <c r="E19" s="39"/>
      <c r="F19" s="122">
        <f t="shared" si="0"/>
        <v>0</v>
      </c>
      <c r="G19" s="2"/>
    </row>
    <row r="20" spans="1:7" x14ac:dyDescent="0.25">
      <c r="A20" s="58">
        <v>16</v>
      </c>
      <c r="B20" s="88"/>
      <c r="C20" s="56" t="s">
        <v>56</v>
      </c>
      <c r="D20" s="59">
        <v>3</v>
      </c>
      <c r="E20" s="39"/>
      <c r="F20" s="122">
        <f t="shared" si="0"/>
        <v>0</v>
      </c>
      <c r="G20" s="2"/>
    </row>
    <row r="21" spans="1:7" x14ac:dyDescent="0.25">
      <c r="A21" s="58">
        <v>17</v>
      </c>
      <c r="B21" s="88"/>
      <c r="C21" s="56" t="s">
        <v>57</v>
      </c>
      <c r="D21" s="59">
        <v>37</v>
      </c>
      <c r="E21" s="39"/>
      <c r="F21" s="122">
        <f t="shared" si="0"/>
        <v>0</v>
      </c>
      <c r="G21" s="2"/>
    </row>
    <row r="22" spans="1:7" x14ac:dyDescent="0.25">
      <c r="A22" s="58">
        <v>18</v>
      </c>
      <c r="B22" s="88"/>
      <c r="C22" s="56" t="s">
        <v>58</v>
      </c>
      <c r="D22" s="59">
        <v>14</v>
      </c>
      <c r="E22" s="39"/>
      <c r="F22" s="122">
        <f t="shared" si="0"/>
        <v>0</v>
      </c>
      <c r="G22" s="2"/>
    </row>
    <row r="23" spans="1:7" x14ac:dyDescent="0.25">
      <c r="A23" s="58">
        <v>19</v>
      </c>
      <c r="B23" s="88"/>
      <c r="C23" s="56" t="s">
        <v>59</v>
      </c>
      <c r="D23" s="59">
        <v>29</v>
      </c>
      <c r="E23" s="39"/>
      <c r="F23" s="122">
        <f t="shared" si="0"/>
        <v>0</v>
      </c>
      <c r="G23" s="2"/>
    </row>
    <row r="24" spans="1:7" x14ac:dyDescent="0.25">
      <c r="A24" s="58">
        <v>20</v>
      </c>
      <c r="B24" s="88"/>
      <c r="C24" s="56" t="s">
        <v>60</v>
      </c>
      <c r="D24" s="59">
        <v>20</v>
      </c>
      <c r="E24" s="39"/>
      <c r="F24" s="122">
        <f t="shared" si="0"/>
        <v>0</v>
      </c>
      <c r="G24" s="2"/>
    </row>
    <row r="25" spans="1:7" x14ac:dyDescent="0.25">
      <c r="A25" s="58">
        <v>21</v>
      </c>
      <c r="B25" s="88"/>
      <c r="C25" s="56" t="s">
        <v>61</v>
      </c>
      <c r="D25" s="59">
        <v>39</v>
      </c>
      <c r="E25" s="39"/>
      <c r="F25" s="122">
        <f t="shared" si="0"/>
        <v>0</v>
      </c>
      <c r="G25" s="2"/>
    </row>
    <row r="26" spans="1:7" x14ac:dyDescent="0.25">
      <c r="A26" s="58">
        <v>22</v>
      </c>
      <c r="B26" s="88"/>
      <c r="C26" s="56" t="s">
        <v>62</v>
      </c>
      <c r="D26" s="59">
        <v>2</v>
      </c>
      <c r="E26" s="39"/>
      <c r="F26" s="122">
        <f t="shared" si="0"/>
        <v>0</v>
      </c>
      <c r="G26" s="2"/>
    </row>
    <row r="27" spans="1:7" x14ac:dyDescent="0.25">
      <c r="A27" s="58">
        <v>23</v>
      </c>
      <c r="B27" s="88"/>
      <c r="C27" s="56" t="s">
        <v>63</v>
      </c>
      <c r="D27" s="59">
        <v>10</v>
      </c>
      <c r="E27" s="39"/>
      <c r="F27" s="122">
        <f t="shared" si="0"/>
        <v>0</v>
      </c>
      <c r="G27" s="2"/>
    </row>
    <row r="28" spans="1:7" x14ac:dyDescent="0.25">
      <c r="A28" s="58">
        <v>24</v>
      </c>
      <c r="B28" s="88"/>
      <c r="C28" s="57" t="s">
        <v>64</v>
      </c>
      <c r="D28" s="59">
        <v>1</v>
      </c>
      <c r="E28" s="39"/>
      <c r="F28" s="122">
        <f t="shared" si="0"/>
        <v>0</v>
      </c>
      <c r="G28" s="2"/>
    </row>
    <row r="29" spans="1:7" x14ac:dyDescent="0.25">
      <c r="A29" s="58">
        <v>25</v>
      </c>
      <c r="B29" s="88"/>
      <c r="C29" s="57" t="s">
        <v>65</v>
      </c>
      <c r="D29" s="59">
        <v>7</v>
      </c>
      <c r="E29" s="39"/>
      <c r="F29" s="122">
        <f t="shared" si="0"/>
        <v>0</v>
      </c>
      <c r="G29" s="2"/>
    </row>
    <row r="30" spans="1:7" x14ac:dyDescent="0.25">
      <c r="A30" s="58">
        <v>26</v>
      </c>
      <c r="B30" s="88"/>
      <c r="C30" s="57" t="s">
        <v>66</v>
      </c>
      <c r="D30" s="59">
        <v>2</v>
      </c>
      <c r="E30" s="39"/>
      <c r="F30" s="122">
        <f t="shared" si="0"/>
        <v>0</v>
      </c>
      <c r="G30" s="2"/>
    </row>
    <row r="31" spans="1:7" ht="15.75" thickBot="1" x14ac:dyDescent="0.3">
      <c r="A31" s="58">
        <v>27</v>
      </c>
      <c r="B31" s="88"/>
      <c r="C31" s="61" t="s">
        <v>67</v>
      </c>
      <c r="D31" s="59">
        <v>2</v>
      </c>
      <c r="E31" s="39"/>
      <c r="F31" s="122">
        <f t="shared" si="0"/>
        <v>0</v>
      </c>
      <c r="G31" s="2"/>
    </row>
    <row r="32" spans="1:7" x14ac:dyDescent="0.25">
      <c r="A32" s="94" t="s">
        <v>5</v>
      </c>
      <c r="B32" s="20" t="s">
        <v>31</v>
      </c>
      <c r="C32" s="20"/>
      <c r="D32" s="21">
        <f>SUM(D5:D31)</f>
        <v>8412</v>
      </c>
      <c r="E32" s="68"/>
      <c r="F32" s="69">
        <f>SUM(F5:F31)</f>
        <v>0</v>
      </c>
      <c r="G32" s="2"/>
    </row>
    <row r="33" spans="1:6" x14ac:dyDescent="0.25">
      <c r="A33" s="94"/>
      <c r="B33" s="7" t="s">
        <v>12</v>
      </c>
      <c r="C33" s="8"/>
      <c r="D33" s="8"/>
      <c r="E33" s="70"/>
      <c r="F33" s="79">
        <f>SUM(F32/100*20)</f>
        <v>0</v>
      </c>
    </row>
    <row r="34" spans="1:6" ht="15.75" thickBot="1" x14ac:dyDescent="0.3">
      <c r="A34" s="95"/>
      <c r="B34" s="9" t="s">
        <v>26</v>
      </c>
      <c r="C34" s="10"/>
      <c r="D34" s="10"/>
      <c r="E34" s="71"/>
      <c r="F34" s="80">
        <f>SUM(F32:F33)</f>
        <v>0</v>
      </c>
    </row>
    <row r="35" spans="1:6" ht="15.75" thickBot="1" x14ac:dyDescent="0.3">
      <c r="A35" s="11" t="s">
        <v>13</v>
      </c>
      <c r="C35" s="12"/>
      <c r="D35" s="12"/>
    </row>
    <row r="36" spans="1:6" x14ac:dyDescent="0.25">
      <c r="A36" s="96" t="s">
        <v>18</v>
      </c>
      <c r="B36" s="97"/>
      <c r="C36" s="98"/>
      <c r="D36" s="99"/>
      <c r="E36" s="100"/>
      <c r="F36" s="101"/>
    </row>
    <row r="37" spans="1:6" x14ac:dyDescent="0.25">
      <c r="A37" s="102" t="s">
        <v>19</v>
      </c>
      <c r="B37" s="103"/>
      <c r="C37" s="104"/>
      <c r="D37" s="105"/>
      <c r="E37" s="106"/>
      <c r="F37" s="107"/>
    </row>
    <row r="38" spans="1:6" x14ac:dyDescent="0.25">
      <c r="B38" s="12"/>
      <c r="C38" s="22" t="s">
        <v>20</v>
      </c>
      <c r="D38" s="23" t="s">
        <v>14</v>
      </c>
      <c r="E38" s="90"/>
      <c r="F38" s="91"/>
    </row>
    <row r="39" spans="1:6" ht="15" customHeight="1" thickBot="1" x14ac:dyDescent="0.3">
      <c r="A39" s="3" t="s">
        <v>15</v>
      </c>
    </row>
    <row r="40" spans="1:6" ht="15.75" thickBot="1" x14ac:dyDescent="0.3">
      <c r="A40" s="13"/>
      <c r="B40" s="14" t="s">
        <v>16</v>
      </c>
      <c r="C40" s="92" t="s">
        <v>17</v>
      </c>
      <c r="D40" s="92"/>
      <c r="E40" s="92"/>
      <c r="F40" s="92"/>
    </row>
    <row r="41" spans="1:6" ht="15" customHeight="1" x14ac:dyDescent="0.25">
      <c r="A41" s="3" t="s">
        <v>69</v>
      </c>
      <c r="C41" s="93" t="s">
        <v>21</v>
      </c>
      <c r="D41" s="93"/>
      <c r="E41" s="93"/>
      <c r="F41" s="93"/>
    </row>
  </sheetData>
  <sheetProtection algorithmName="SHA-512" hashValue="mWnoqtyTVsGqGOCqRKxapqwB9PWk+jHFLf4UcitIKCWRWaIyVAPVa8K1Q/P7rrD/iwxYmgPszFPUXFSqr3pFdA==" saltValue="U0zMOgMPJS2bqrQq5JUdjA==" spinCount="100000" sheet="1" formatCells="0" formatColumns="0" formatRows="0" insertColumns="0" insertRows="0" insertHyperlinks="0" deleteColumns="0" deleteRows="0" sort="0" autoFilter="0" pivotTables="0"/>
  <mergeCells count="10">
    <mergeCell ref="D1:F1"/>
    <mergeCell ref="E38:F38"/>
    <mergeCell ref="C40:F40"/>
    <mergeCell ref="C41:F41"/>
    <mergeCell ref="A32:A34"/>
    <mergeCell ref="A36:B36"/>
    <mergeCell ref="C36:F36"/>
    <mergeCell ref="A37:B37"/>
    <mergeCell ref="C37:F37"/>
    <mergeCell ref="A1:B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90" zoomScaleNormal="90" workbookViewId="0">
      <selection activeCell="B22" sqref="B22"/>
    </sheetView>
  </sheetViews>
  <sheetFormatPr defaultRowHeight="15" x14ac:dyDescent="0.25"/>
  <cols>
    <col min="1" max="1" width="7.5703125" style="3" customWidth="1"/>
    <col min="2" max="2" width="47.85546875" style="3" customWidth="1"/>
    <col min="3" max="3" width="65" style="3" customWidth="1"/>
    <col min="4" max="4" width="9.140625" style="35"/>
    <col min="5" max="5" width="10.42578125" style="3" customWidth="1"/>
    <col min="6" max="6" width="18" style="3" customWidth="1"/>
    <col min="7" max="7" width="75.140625" style="3" customWidth="1"/>
    <col min="8" max="16384" width="9.140625" style="3"/>
  </cols>
  <sheetData>
    <row r="1" spans="1:7" ht="25.5" customHeight="1" x14ac:dyDescent="0.25">
      <c r="A1" s="115" t="s">
        <v>35</v>
      </c>
      <c r="B1" s="115"/>
      <c r="C1" s="24" t="s">
        <v>27</v>
      </c>
      <c r="D1" s="89" t="s">
        <v>34</v>
      </c>
      <c r="E1" s="89"/>
      <c r="F1" s="89"/>
      <c r="G1" s="2"/>
    </row>
    <row r="2" spans="1:7" x14ac:dyDescent="0.25">
      <c r="A2" s="2" t="s">
        <v>7</v>
      </c>
      <c r="B2" s="2"/>
      <c r="C2" s="4" t="s">
        <v>8</v>
      </c>
      <c r="D2" s="25"/>
      <c r="E2" s="2"/>
      <c r="F2" s="2"/>
      <c r="G2" s="2"/>
    </row>
    <row r="3" spans="1:7" x14ac:dyDescent="0.25">
      <c r="A3" s="2" t="s">
        <v>9</v>
      </c>
      <c r="B3" s="2"/>
      <c r="C3" s="4" t="s">
        <v>10</v>
      </c>
      <c r="D3" s="25"/>
      <c r="E3" s="2"/>
      <c r="F3" s="2"/>
      <c r="G3" s="2"/>
    </row>
    <row r="4" spans="1:7" ht="15.75" thickBot="1" x14ac:dyDescent="0.3">
      <c r="A4" s="2"/>
      <c r="B4" s="2"/>
      <c r="C4" s="2"/>
      <c r="D4" s="25"/>
      <c r="E4" s="2"/>
      <c r="F4" s="2"/>
      <c r="G4" s="2"/>
    </row>
    <row r="5" spans="1:7" ht="77.25" customHeight="1" thickBot="1" x14ac:dyDescent="0.3">
      <c r="A5" s="41" t="s">
        <v>0</v>
      </c>
      <c r="B5" s="42" t="s">
        <v>68</v>
      </c>
      <c r="C5" s="43" t="s">
        <v>6</v>
      </c>
      <c r="D5" s="44" t="s">
        <v>2</v>
      </c>
      <c r="E5" s="45" t="s">
        <v>3</v>
      </c>
      <c r="F5" s="46" t="s">
        <v>4</v>
      </c>
      <c r="G5" s="2"/>
    </row>
    <row r="6" spans="1:7" ht="36" customHeight="1" x14ac:dyDescent="0.25">
      <c r="A6" s="26" t="s">
        <v>41</v>
      </c>
      <c r="B6" s="83"/>
      <c r="C6" s="116" t="s">
        <v>42</v>
      </c>
      <c r="D6" s="119">
        <v>12</v>
      </c>
      <c r="E6" s="74"/>
      <c r="F6" s="65">
        <f>D6*E6</f>
        <v>0</v>
      </c>
      <c r="G6" s="2"/>
    </row>
    <row r="7" spans="1:7" ht="36" customHeight="1" x14ac:dyDescent="0.25">
      <c r="A7" s="63" t="s">
        <v>43</v>
      </c>
      <c r="B7" s="84"/>
      <c r="C7" s="117"/>
      <c r="D7" s="120"/>
      <c r="E7" s="75"/>
      <c r="F7" s="66">
        <f>D6*E7</f>
        <v>0</v>
      </c>
      <c r="G7" s="2"/>
    </row>
    <row r="8" spans="1:7" ht="36" customHeight="1" thickBot="1" x14ac:dyDescent="0.3">
      <c r="A8" s="64" t="s">
        <v>44</v>
      </c>
      <c r="B8" s="87"/>
      <c r="C8" s="118"/>
      <c r="D8" s="121"/>
      <c r="E8" s="62"/>
      <c r="F8" s="67">
        <f>D6*E8</f>
        <v>0</v>
      </c>
      <c r="G8" s="2"/>
    </row>
    <row r="9" spans="1:7" ht="75.75" thickBot="1" x14ac:dyDescent="0.3">
      <c r="A9" s="50">
        <v>2</v>
      </c>
      <c r="B9" s="85"/>
      <c r="C9" s="51" t="s">
        <v>70</v>
      </c>
      <c r="D9" s="52">
        <v>12</v>
      </c>
      <c r="E9" s="53"/>
      <c r="F9" s="76">
        <f t="shared" ref="F9" si="0">D9*E9</f>
        <v>0</v>
      </c>
      <c r="G9" s="82"/>
    </row>
    <row r="10" spans="1:7" ht="63.75" customHeight="1" thickBot="1" x14ac:dyDescent="0.3">
      <c r="A10" s="47">
        <v>3</v>
      </c>
      <c r="B10" s="86"/>
      <c r="C10" s="48" t="s">
        <v>32</v>
      </c>
      <c r="D10" s="49">
        <v>58</v>
      </c>
      <c r="E10" s="54"/>
      <c r="F10" s="77">
        <f>D10*E10</f>
        <v>0</v>
      </c>
    </row>
    <row r="11" spans="1:7" ht="30" x14ac:dyDescent="0.25">
      <c r="A11" s="112" t="s">
        <v>5</v>
      </c>
      <c r="B11" s="27" t="s">
        <v>29</v>
      </c>
      <c r="C11" s="28"/>
      <c r="D11" s="29"/>
      <c r="E11" s="73"/>
      <c r="F11" s="81">
        <f>SUM(F6:F10)</f>
        <v>0</v>
      </c>
    </row>
    <row r="12" spans="1:7" ht="20.100000000000001" customHeight="1" x14ac:dyDescent="0.25">
      <c r="A12" s="113"/>
      <c r="B12" s="7" t="s">
        <v>12</v>
      </c>
      <c r="C12" s="30"/>
      <c r="D12" s="31"/>
      <c r="E12" s="70"/>
      <c r="F12" s="78">
        <f>SUM(F11/100*20)</f>
        <v>0</v>
      </c>
    </row>
    <row r="13" spans="1:7" ht="30.75" thickBot="1" x14ac:dyDescent="0.3">
      <c r="A13" s="114"/>
      <c r="B13" s="32" t="s">
        <v>25</v>
      </c>
      <c r="C13" s="33"/>
      <c r="D13" s="34"/>
      <c r="E13" s="71"/>
      <c r="F13" s="72">
        <f>SUM(F11:F12)</f>
        <v>0</v>
      </c>
    </row>
    <row r="14" spans="1:7" ht="15.75" thickBot="1" x14ac:dyDescent="0.3">
      <c r="A14" s="11" t="s">
        <v>13</v>
      </c>
      <c r="C14" s="12"/>
    </row>
    <row r="15" spans="1:7" x14ac:dyDescent="0.25">
      <c r="A15" s="96" t="s">
        <v>18</v>
      </c>
      <c r="B15" s="97"/>
      <c r="C15" s="98"/>
      <c r="D15" s="100"/>
      <c r="E15" s="100"/>
      <c r="F15" s="101"/>
    </row>
    <row r="16" spans="1:7" x14ac:dyDescent="0.25">
      <c r="A16" s="102" t="s">
        <v>19</v>
      </c>
      <c r="B16" s="103"/>
      <c r="C16" s="104"/>
      <c r="D16" s="106"/>
      <c r="E16" s="106"/>
      <c r="F16" s="107"/>
    </row>
    <row r="17" spans="1:6" ht="15.75" thickBot="1" x14ac:dyDescent="0.3">
      <c r="B17" s="12"/>
      <c r="C17" s="38" t="s">
        <v>20</v>
      </c>
      <c r="D17" s="109" t="s">
        <v>14</v>
      </c>
      <c r="E17" s="110"/>
      <c r="F17" s="111"/>
    </row>
    <row r="18" spans="1:6" ht="15.75" thickBot="1" x14ac:dyDescent="0.3">
      <c r="A18" s="3" t="s">
        <v>15</v>
      </c>
    </row>
    <row r="19" spans="1:6" ht="15.75" thickBot="1" x14ac:dyDescent="0.3">
      <c r="A19" s="13"/>
      <c r="B19" s="14" t="s">
        <v>16</v>
      </c>
      <c r="C19" s="92" t="s">
        <v>17</v>
      </c>
      <c r="D19" s="92"/>
      <c r="E19" s="92"/>
      <c r="F19" s="92"/>
    </row>
    <row r="20" spans="1:6" ht="15" customHeight="1" x14ac:dyDescent="0.25">
      <c r="C20" s="93" t="s">
        <v>22</v>
      </c>
      <c r="D20" s="93"/>
      <c r="E20" s="93"/>
      <c r="F20" s="93"/>
    </row>
    <row r="21" spans="1:6" x14ac:dyDescent="0.25">
      <c r="C21" s="93"/>
      <c r="D21" s="93"/>
      <c r="E21" s="93"/>
      <c r="F21" s="93"/>
    </row>
    <row r="22" spans="1:6" x14ac:dyDescent="0.25">
      <c r="A22" s="36" t="s">
        <v>23</v>
      </c>
      <c r="B22" s="36" t="s">
        <v>24</v>
      </c>
      <c r="C22" s="36"/>
    </row>
    <row r="23" spans="1:6" x14ac:dyDescent="0.25">
      <c r="A23" s="37" t="s">
        <v>30</v>
      </c>
    </row>
  </sheetData>
  <sheetProtection algorithmName="SHA-512" hashValue="lbruWqYXP+ggLPilhMtwkFf2qburJyUwqOZXxmB+jmamo/WkrPXihMjHp1TQQ+arlZ0yVsi4p+UqC5l4r/wtrQ==" saltValue="PLjS2wgDPJO79ZNSah/9CQ==" spinCount="100000" sheet="1" objects="1" scenarios="1"/>
  <mergeCells count="12">
    <mergeCell ref="D17:F17"/>
    <mergeCell ref="C19:F19"/>
    <mergeCell ref="C20:F21"/>
    <mergeCell ref="A11:A13"/>
    <mergeCell ref="D1:F1"/>
    <mergeCell ref="A15:B15"/>
    <mergeCell ref="C15:F15"/>
    <mergeCell ref="A16:B16"/>
    <mergeCell ref="C16:F16"/>
    <mergeCell ref="A1:B1"/>
    <mergeCell ref="C6:C8"/>
    <mergeCell ref="D6:D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1A-hodnotiace kritérium</vt:lpstr>
      <vt:lpstr>1B-nehodnotiace kritérium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Molnár Milan</cp:lastModifiedBy>
  <cp:lastPrinted>2024-05-07T07:08:58Z</cp:lastPrinted>
  <dcterms:created xsi:type="dcterms:W3CDTF">2021-02-06T11:19:19Z</dcterms:created>
  <dcterms:modified xsi:type="dcterms:W3CDTF">2024-05-23T10:49:00Z</dcterms:modified>
</cp:coreProperties>
</file>