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0022788\Desktop\Kamerový systém pre monitorovanie železničnej trate na hraničnom priechode Čierna nad Tisou\Oprava č. 1\"/>
    </mc:Choice>
  </mc:AlternateContent>
  <bookViews>
    <workbookView xWindow="0" yWindow="0" windowWidth="28800" windowHeight="12300"/>
  </bookViews>
  <sheets>
    <sheet name="Výkaz výmer" sheetId="1" r:id="rId1"/>
  </sheets>
  <definedNames>
    <definedName name="___DPH1" localSheetId="0">#REF!</definedName>
    <definedName name="___DPH1">#REF!</definedName>
    <definedName name="___DPH2" localSheetId="0">#REF!</definedName>
    <definedName name="___DPH2">#REF!</definedName>
    <definedName name="__DPH1" localSheetId="0">#REF!</definedName>
    <definedName name="__DPH1">#REF!</definedName>
    <definedName name="__DPH2" localSheetId="0">#REF!</definedName>
    <definedName name="__DPH2">#REF!</definedName>
    <definedName name="_DPH1" localSheetId="0">#REF!</definedName>
    <definedName name="_DPH1">#REF!</definedName>
    <definedName name="_DPH2" localSheetId="0">#REF!</definedName>
    <definedName name="_DPH2">#REF!</definedName>
    <definedName name="Cena_za_m.j." localSheetId="0">#REF!</definedName>
    <definedName name="Cena_za_m.j.">#REF!</definedName>
    <definedName name="CENIK_F" localSheetId="0">#REF!</definedName>
    <definedName name="CENIK_F">#REF!</definedName>
    <definedName name="CENIK_H" localSheetId="0">#REF!</definedName>
    <definedName name="CENIK_H">#REF!</definedName>
    <definedName name="Číslo_položky" localSheetId="0">#REF!</definedName>
    <definedName name="Číslo_položky">#REF!</definedName>
    <definedName name="fakt1R" localSheetId="0">#REF!</definedName>
    <definedName name="fakt1R">#REF!</definedName>
    <definedName name="KAPITOLA_H" localSheetId="0">#REF!</definedName>
    <definedName name="KAPITOLA_H">#REF!</definedName>
    <definedName name="KAPITOLA_R" localSheetId="0">#REF!</definedName>
    <definedName name="KAPITOLA_R">#REF!</definedName>
    <definedName name="kurz" localSheetId="0">#REF!</definedName>
    <definedName name="kurz">#REF!</definedName>
    <definedName name="kurz0" localSheetId="0">#REF!</definedName>
    <definedName name="kurz0">#REF!</definedName>
    <definedName name="M.j." localSheetId="0">#REF!</definedName>
    <definedName name="M.j.">#REF!</definedName>
    <definedName name="Množ_stvo" localSheetId="0">#REF!</definedName>
    <definedName name="Množ_stvo">#REF!</definedName>
    <definedName name="Názov_položky" localSheetId="0">#REF!</definedName>
    <definedName name="Názov_položky">#REF!</definedName>
    <definedName name="Objekt" localSheetId="0">#REF!</definedName>
    <definedName name="Objekt">#REF!</definedName>
    <definedName name="OBJEKT_F" localSheetId="0">#REF!</definedName>
    <definedName name="OBJEKT_F">#REF!</definedName>
    <definedName name="OBJEKT_H" localSheetId="0">#REF!</definedName>
    <definedName name="OBJEKT_H">#REF!</definedName>
    <definedName name="OBJEKT_R" localSheetId="0">#REF!</definedName>
    <definedName name="OBJEKT_R">#REF!</definedName>
    <definedName name="OverovacieOddelenia" localSheetId="0">#REF!</definedName>
    <definedName name="OverovacieOddelenia">#REF!</definedName>
    <definedName name="POOB_F" localSheetId="0">#REF!</definedName>
    <definedName name="POOB_F">#REF!</definedName>
    <definedName name="POOB_H" localSheetId="0">#REF!</definedName>
    <definedName name="POOB_H">#REF!</definedName>
    <definedName name="PP03A_H" localSheetId="0">#REF!</definedName>
    <definedName name="PP03A_H">#REF!</definedName>
    <definedName name="PPPOL_H" localSheetId="0">#REF!</definedName>
    <definedName name="PPPOL_H">#REF!</definedName>
    <definedName name="PPPOL_R" localSheetId="0">#REF!</definedName>
    <definedName name="PPPOL_R">#REF!</definedName>
    <definedName name="TOTAL_F" localSheetId="0">#REF!</definedName>
    <definedName name="TOTAL_F">#REF!</definedName>
    <definedName name="TOTAL_H" localSheetId="0">#REF!</definedName>
    <definedName name="TOTAL_H">#REF!</definedName>
    <definedName name="TOTAL_R" localSheetId="0">#REF!</definedName>
    <definedName name="TOTAL_R">#REF!</definedName>
    <definedName name="Z_57E3B18D_CF8E_4EC6_B103_3A5BDFD263AC_.wvu.PrintArea" localSheetId="0">'Výkaz výmer'!$B$2:$H$52</definedName>
    <definedName name="Z_57E3B18D_CF8E_4EC6_B103_3A5BDFD263AC_.wvu.PrintTitles" localSheetId="0">'Výkaz výmer'!$2:$17</definedName>
    <definedName name="Z_CCF329FA_C960_4A95_B677_93F0960349E7_.wvu.PrintArea" localSheetId="0">'Výkaz výmer'!$A$1:$L$63</definedName>
    <definedName name="Z_CCF329FA_C960_4A95_B677_93F0960349E7_.wvu.PrintTitles" localSheetId="0">'Výkaz výmer'!$2:$17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3" i="1" l="1"/>
  <c r="L57" i="1" l="1"/>
  <c r="L56" i="1"/>
  <c r="J51" i="1" l="1"/>
  <c r="L51" i="1"/>
  <c r="J53" i="1"/>
  <c r="L53" i="1"/>
  <c r="J47" i="1"/>
  <c r="L47" i="1"/>
  <c r="J46" i="1"/>
  <c r="L46" i="1"/>
  <c r="J40" i="1" l="1"/>
  <c r="L40" i="1"/>
  <c r="J39" i="1"/>
  <c r="L39" i="1"/>
  <c r="J37" i="1"/>
  <c r="L37" i="1"/>
  <c r="J36" i="1"/>
  <c r="L36" i="1"/>
  <c r="J35" i="1"/>
  <c r="L35" i="1"/>
  <c r="J52" i="1" l="1"/>
  <c r="L58" i="1"/>
  <c r="L55" i="1"/>
  <c r="L54" i="1"/>
  <c r="L52" i="1"/>
  <c r="L50" i="1"/>
  <c r="J50" i="1"/>
  <c r="L49" i="1"/>
  <c r="J49" i="1"/>
  <c r="L48" i="1"/>
  <c r="J48" i="1"/>
  <c r="L45" i="1"/>
  <c r="J45" i="1"/>
  <c r="L44" i="1"/>
  <c r="J44" i="1"/>
  <c r="L43" i="1"/>
  <c r="J43" i="1"/>
  <c r="L42" i="1"/>
  <c r="J42" i="1"/>
  <c r="L41" i="1"/>
  <c r="J41" i="1"/>
  <c r="L38" i="1"/>
  <c r="J38" i="1"/>
  <c r="L34" i="1"/>
  <c r="J34" i="1"/>
  <c r="L33" i="1"/>
  <c r="J33" i="1"/>
  <c r="L32" i="1"/>
  <c r="J32" i="1"/>
  <c r="L31" i="1"/>
  <c r="J31" i="1"/>
  <c r="L30" i="1"/>
  <c r="J30" i="1"/>
  <c r="L29" i="1"/>
  <c r="J29" i="1"/>
  <c r="L28" i="1"/>
  <c r="J28" i="1"/>
  <c r="L27" i="1"/>
  <c r="J27" i="1"/>
  <c r="G26" i="1"/>
  <c r="J26" i="1" s="1"/>
  <c r="L25" i="1"/>
  <c r="J25" i="1"/>
  <c r="L24" i="1"/>
  <c r="J24" i="1"/>
  <c r="L23" i="1"/>
  <c r="J23" i="1"/>
  <c r="L22" i="1"/>
  <c r="L21" i="1"/>
  <c r="L20" i="1"/>
  <c r="L19" i="1"/>
  <c r="L18" i="1"/>
  <c r="J59" i="1" l="1"/>
  <c r="J60" i="1" s="1"/>
  <c r="L26" i="1"/>
  <c r="L59" i="1" s="1"/>
  <c r="L60" i="1" s="1"/>
  <c r="L62" i="1" l="1"/>
</calcChain>
</file>

<file path=xl/sharedStrings.xml><?xml version="1.0" encoding="utf-8"?>
<sst xmlns="http://schemas.openxmlformats.org/spreadsheetml/2006/main" count="248" uniqueCount="135">
  <si>
    <t xml:space="preserve">Objekt: Hraničný colný priestor Čierna nad Tisou </t>
  </si>
  <si>
    <t>Uchádzač vypĺňa iba žlto podfarbené políčka. Do ostatných nezasahuje a neprepisuje ich.</t>
  </si>
  <si>
    <t>P. č.</t>
  </si>
  <si>
    <t>Výkaz konštrukcií a pracovných činností</t>
  </si>
  <si>
    <t>Množstvo</t>
  </si>
  <si>
    <t>M.j.</t>
  </si>
  <si>
    <t>dodávka</t>
  </si>
  <si>
    <t>montáž</t>
  </si>
  <si>
    <t>jednotková cena
€ bez DPH</t>
  </si>
  <si>
    <t>Celková cena
€ bez DPH</t>
  </si>
  <si>
    <t>1.</t>
  </si>
  <si>
    <t>demontáž existujúceho servera</t>
  </si>
  <si>
    <t>ks</t>
  </si>
  <si>
    <t>-</t>
  </si>
  <si>
    <t>2.</t>
  </si>
  <si>
    <t>demontáž existujúcej stanice operátora</t>
  </si>
  <si>
    <t>3.</t>
  </si>
  <si>
    <t>demotnáž existujúcich kamier</t>
  </si>
  <si>
    <t>4.</t>
  </si>
  <si>
    <t>demotnáž existujúcich Wifi prenosových zariadení</t>
  </si>
  <si>
    <t>5.</t>
  </si>
  <si>
    <t>demontáž existujúcich rozvádzačov vrátane kabeláže a príslušenstva</t>
  </si>
  <si>
    <t>6.</t>
  </si>
  <si>
    <t>chránička oceľová žiarovo zinkovaná D=25mm</t>
  </si>
  <si>
    <t>m</t>
  </si>
  <si>
    <t>7.</t>
  </si>
  <si>
    <t>elektroinštalačná lišta plastová  40x40 mm</t>
  </si>
  <si>
    <t>8.</t>
  </si>
  <si>
    <t>Kábel napájací  H07RN-F 2x2,5 do vonkajšieho prostredia</t>
  </si>
  <si>
    <t>9.</t>
  </si>
  <si>
    <t>Kábel napájací  CYKY-J 3x2,5 do vonkajšieho prostredia</t>
  </si>
  <si>
    <t>10.</t>
  </si>
  <si>
    <t>Kábel FTP cat5E LSOH, AWG 24 -  do vnútorného prostredia</t>
  </si>
  <si>
    <t>11.</t>
  </si>
  <si>
    <t>Kábel FTP cat5E  PVC+PE, AWG 24 - do vonkajšieho prostredia</t>
  </si>
  <si>
    <t>12.</t>
  </si>
  <si>
    <t>13.</t>
  </si>
  <si>
    <t>14.</t>
  </si>
  <si>
    <t>15.</t>
  </si>
  <si>
    <t>16.</t>
  </si>
  <si>
    <t>statické kamery vrátane príslušenstva</t>
  </si>
  <si>
    <t>17.</t>
  </si>
  <si>
    <t>18.</t>
  </si>
  <si>
    <t>server s úložiskom pre kamerový systém</t>
  </si>
  <si>
    <t>19.</t>
  </si>
  <si>
    <t>UPS pre server</t>
  </si>
  <si>
    <t>20.</t>
  </si>
  <si>
    <t>softvér pre server (licencie pre kamery)</t>
  </si>
  <si>
    <t>21.</t>
  </si>
  <si>
    <t>pracovná stanica operátora vrátane softvéru</t>
  </si>
  <si>
    <t xml:space="preserve">ks </t>
  </si>
  <si>
    <t>22.</t>
  </si>
  <si>
    <t>23.</t>
  </si>
  <si>
    <t>24.</t>
  </si>
  <si>
    <t>25.</t>
  </si>
  <si>
    <t>26.</t>
  </si>
  <si>
    <t>pracovná stanica operátora vrátane softvéru - vedúci zmeny</t>
  </si>
  <si>
    <t>27.</t>
  </si>
  <si>
    <t>28.</t>
  </si>
  <si>
    <t>UPS pre pracovnú stanicu operátora - vedúci zmeny</t>
  </si>
  <si>
    <t>29.</t>
  </si>
  <si>
    <t>Zaškolenie obsluhy</t>
  </si>
  <si>
    <t>Spolu v EUR bez DPH:</t>
  </si>
  <si>
    <t>Spolu v EUR s DPH:</t>
  </si>
  <si>
    <t>Spolu celkom v EUR bez DPH:</t>
  </si>
  <si>
    <t>Spolu celkom v EUR s DPH:</t>
  </si>
  <si>
    <t>Priloha č. 3 SP - Výkaz výmer / Príloha č. 1 Zmluvy o dielo</t>
  </si>
  <si>
    <t>Predmet zákazky: Kamerový systém pre monitorovanie železničnej trate na hraničnom priechode Čierna nad Tisou</t>
  </si>
  <si>
    <t>Obchodné meno uchádzača:</t>
  </si>
  <si>
    <t>Sídlo uchádzača:</t>
  </si>
  <si>
    <t>IČO:</t>
  </si>
  <si>
    <t>Právna forma:</t>
  </si>
  <si>
    <t>Platca DPH (áno/nie):</t>
  </si>
  <si>
    <t>e-mail:</t>
  </si>
  <si>
    <t>telefonický kontakt:</t>
  </si>
  <si>
    <t>[uviesť miesto a dátum podpisu]</t>
  </si>
  <si>
    <t>meno, podpis</t>
  </si>
  <si>
    <t>WiFi prenosové zariadenia a sieťové prvky vrátane príslušenstva</t>
  </si>
  <si>
    <t>operátorské pracovisko vrátane softvéru a príslušenstva</t>
  </si>
  <si>
    <t>UPS pre operátosrké stredisko</t>
  </si>
  <si>
    <t>operátorské pracovisko vrátane softvéru a príslušenstva- vedúci zmeny</t>
  </si>
  <si>
    <t>vypracovanie dokumentácie skutočného realizovania stavby 3 x</t>
  </si>
  <si>
    <t>vypracovanie východiskovej reviznej správy</t>
  </si>
  <si>
    <t>sada</t>
  </si>
  <si>
    <t>pomocný a inštalačný materiál (prevodníky, redukcie, patchcord, skrutky, kotviaci materiál atď...)</t>
  </si>
  <si>
    <t>rozvádzač typ R-KD vrátane príslušenstva</t>
  </si>
  <si>
    <t>rozvádzač typ R-CCTV (42U) vrátane prílušenstva</t>
  </si>
  <si>
    <t>otočné kamery vrátane príslušenstva *</t>
  </si>
  <si>
    <t>otočné termokamery vrátane príslušenstva *</t>
  </si>
  <si>
    <t>* Pre kamery umiestnené na lávke pre peších pri obci Čierna v km 2,1 od štátnej hranice bude potrebné osadiť kryty proti vandalom a poškodeniu jednotlivých kamier.</t>
  </si>
  <si>
    <r>
      <t xml:space="preserve">vysielajúca PTMP jednotka -  určené pre WiFi 60 GHzMax. prenosová rýchlosť 5 / 2,4 GHz (Mb/s) 1000, Operačný módy AP, Router, Repeater/Extender, Client, Počet portov LAN 1, Rýchlosť LAN portov 10/100/1000 Mbps, Typ LAN konektorov RJ-45, Procesor IPQ 4019 (716Hz, 4x jádra), Veľkosť operačnej pamäte [MB] 256, Management Winbox, Napájanie 12 až 57V DC, Napájanie PoE 802.3af aktívne. </t>
    </r>
    <r>
      <rPr>
        <sz val="11"/>
        <rFont val="Arial Narrow"/>
        <family val="2"/>
        <charset val="238"/>
      </rPr>
      <t>Bližšia technická špecifikácia sa nachádza v projektovej dokumentáci.</t>
    </r>
  </si>
  <si>
    <r>
      <t xml:space="preserve">manažovateľny sieťový prepínač, Sieťové funkcie DHCP server (vstavaný), VLAN, Bezpečnosť Password protection, IP address filtering, HTTPS, encryption, IEEE 802.1X network access control, ACL, Private VLANs, DHCP Snooping, Podporované protokoly IPv4, IPv6, HTTP, HTTPS, QoS, Bonjour, UPnP, SNMP,v1/v2c/v3,DNS, NTP, TCP, UDP, IGMP, ICMP, DHCP, ARP,SSH, STP, RSTP, MSTP, LLDP, LLDP-MED, TFTP, SMTP,BPDU, Priepustnosť 38.7 Mpps, Prepínacia kapacita 52 Gbps, MAC tabuľka 8 K, Jumbo frames 9216 Bytes, PoE class Power over Ethernet Plus (PoE+) IEEE 802.3at Type 2 Class 4, PoE outputs Port 1 – 16 PoE+ potrs, Port 17- 24 GbE ports, Power budget: 95 W, SFP 2x SFP 1G ports, 2x SFP 10G ports,  Napájanie, AC vstup 100-240 V AC, 50/60 Hz </t>
    </r>
    <r>
      <rPr>
        <sz val="11"/>
        <rFont val="Arial Narrow"/>
        <family val="2"/>
        <charset val="238"/>
      </rPr>
      <t>Bližšia technická špecifikácia sa nachádza v projektovej dokumentáci.</t>
    </r>
  </si>
  <si>
    <t>30.</t>
  </si>
  <si>
    <t>Uvedenie do trvalej prevádzky, programovanie zariadenia</t>
  </si>
  <si>
    <t xml:space="preserve">Obchodný názov a typ technológie navrhnutej uchádzačom </t>
  </si>
  <si>
    <t xml:space="preserve">Obchodný názov a typ navrhovanej technológie v PD </t>
  </si>
  <si>
    <t>Základné parametre narhovanej technológie uchádzačom</t>
  </si>
  <si>
    <t>37,5" monitor pre stanicu operátora - HP Z Display LCD Z38c 37,5" Curved alebo alt.</t>
  </si>
  <si>
    <t>smerovač a switch  (referenčný výrobok Mikrotik CRS112-8P-4S-IN)</t>
  </si>
  <si>
    <t>referenčný výrobok - DAHUA - SD6AL445XA-HNR-IR</t>
  </si>
  <si>
    <t xml:space="preserve">referenčný výrobok - DAHUA - TPC-SD8641B-B50Z45 </t>
  </si>
  <si>
    <t>referenčný výrobok DAHUA - IPC - HFW3842T-ZAS</t>
  </si>
  <si>
    <t>Routerboard (referečný výrobok Mikrotik LHG 60G)</t>
  </si>
  <si>
    <t>vysielajúca PTMP jednotka (referečný výrobok Mikrotik wAP 60G AP)</t>
  </si>
  <si>
    <t>manažovateľny sieťový prepínač - 24 port (referenčný výrobok USW-Pro-24-PoE)</t>
  </si>
  <si>
    <t>Server s 192TB HDD</t>
  </si>
  <si>
    <t>Battery Pack (referenčný výrobok APC Smart-UPS SRT 192V 5kVA and 6kVA RM Battery Pack )</t>
  </si>
  <si>
    <t>Zdroj nepretržitého napájania (referenčný výrobok APC Smart-UPS SRT 6000VA RM 230V)</t>
  </si>
  <si>
    <t>monitor pre stanicu operátora -  (referečný výrobok NEC LFD 55" MultiSync M551)</t>
  </si>
  <si>
    <t>ovládací panel CCTV pre stanicu operátora (referenčný výrobok Avigilon ACC-USB-JOY-PRO)</t>
  </si>
  <si>
    <t>Battery Pack (referenčný výrobok APC Smart-UPS SRT 48V 1kVA 1.5kVA Battery Pack)</t>
  </si>
  <si>
    <t>monitor pre stanicu operátora - vedúci zmeny (referenčný výrobok HP LCD E27 G4 27" IPS)</t>
  </si>
  <si>
    <t>Zdroj nepretržitého napájania (referenčný výrobok APC Smart-UPS SRT 1000VA 230V)</t>
  </si>
  <si>
    <t>ročná odborná priehliadka a odborná skúška  2025, 2026, 2027, 2028 a 2029 (predĺžená záruka 60 mesiacov)</t>
  </si>
  <si>
    <t>Dátový stojanový  19" rozvádzač 42U, krytie: IP20 , nosnosť min.: 1000 kg , presklenné predné dvere, Ventilačná jednotka s termostatom , 4x ventilátor, možnosť umiestnenia na strop a na 19" lištu, Napájací 19" panel 9x230V/10A s prepäťovou ochranou 2U, Vyväzovací 19" panel vertikálny 6x, Výsuvná 19"polica s 4-bodovým uchytením 1U, hĺbka min. 400mm, nosnosť min.: 20kg, zemniaca lišta horizontálna, zemniaca svorka</t>
  </si>
  <si>
    <r>
      <t xml:space="preserve">termovízna kamera pre vonkajšie použitie s rozlíšením senzora min. 640x512 kompresia H.264, H. 265, vybavená objektívom min. 50mm s horizontálnym uhlom pozorovania 12,4°. Kamera je osadená v kryte so stupňom krytia min. IP 66. Rozostup pixelov: min. 17 μm, Spektrálny rozsah min. 8-14 μm, Objektív Fixný, 50 mm, Video Kompresia H.264, H.265, min. rozlíšenie senzor 640x512, Podporované protokoly HTTP; TCP; ARP; RTSP; RTP; UDP; RTCP; SMTP; FTP; DHCP;DNS; DDNS; PPPOE; IPv4/v6; SNMP; QoS; UPnP; NTP, Napájanie 36 V DC, 50W max., Prevádzková teplota  od 40°C do +70°C, min. krytie IP 66.  </t>
    </r>
    <r>
      <rPr>
        <b/>
        <sz val="11"/>
        <rFont val="Arial Narrow"/>
        <family val="2"/>
        <charset val="238"/>
      </rPr>
      <t>* Pre kamery umiestnené na lávke pre peších pri obci Čierna v km 2,1 od štátnej hranice bude potrebné osadiť kryty proti vandalom a poškodeniu jednotlivých kamier.</t>
    </r>
  </si>
  <si>
    <r>
      <t xml:space="preserve">PTZ kamera pre vonkajšie použitie s rozlíšením min. 4MP kompresia H.264, H.265, vybavená motorizovaným objektívom min. 3,95- 177,7 mm s horizontálnym uhlom pozorovania 360° so širokým dynamickým rozsahom WDR (120dB). Kamera je osadená v kryte s krytím min. IP 67 s IR prisvietením do vzdialenosti min.300m. </t>
    </r>
    <r>
      <rPr>
        <i/>
        <sz val="10"/>
        <color rgb="FF000000"/>
        <rFont val="Arial Narrow"/>
        <family val="2"/>
        <charset val="238"/>
      </rPr>
      <t xml:space="preserve">Obrazový senzor </t>
    </r>
    <r>
      <rPr>
        <sz val="10"/>
        <color rgb="FF000000"/>
        <rFont val="Arial Narrow"/>
        <family val="2"/>
        <charset val="238"/>
      </rPr>
      <t xml:space="preserve">1/2” CMOS, 4MP, </t>
    </r>
    <r>
      <rPr>
        <i/>
        <sz val="10"/>
        <color rgb="FF000000"/>
        <rFont val="Arial Narrow"/>
        <family val="2"/>
        <charset val="238"/>
      </rPr>
      <t xml:space="preserve">Objektív </t>
    </r>
    <r>
      <rPr>
        <sz val="10"/>
        <color rgb="FF000000"/>
        <rFont val="Arial Narrow"/>
        <family val="2"/>
        <charset val="238"/>
      </rPr>
      <t>Ohnisková vzdialenosť v rozsahu 3,95 – 177,7 mm</t>
    </r>
    <r>
      <rPr>
        <i/>
        <sz val="10"/>
        <color rgb="FF000000"/>
        <rFont val="Arial Narrow"/>
        <family val="2"/>
        <charset val="238"/>
      </rPr>
      <t xml:space="preserve">, </t>
    </r>
    <r>
      <rPr>
        <sz val="10"/>
        <color rgb="FF000000"/>
        <rFont val="Arial Narrow"/>
        <family val="2"/>
        <charset val="238"/>
      </rPr>
      <t>Clona F1.6 – F4.9</t>
    </r>
    <r>
      <rPr>
        <i/>
        <sz val="10"/>
        <color rgb="FF000000"/>
        <rFont val="Arial Narrow"/>
        <family val="2"/>
        <charset val="238"/>
      </rPr>
      <t xml:space="preserve">, </t>
    </r>
    <r>
      <rPr>
        <sz val="10"/>
        <color rgb="FF000000"/>
        <rFont val="Arial Narrow"/>
        <family val="2"/>
        <charset val="238"/>
      </rPr>
      <t>Uzávierka 1/1 – 1/30000 s</t>
    </r>
    <r>
      <rPr>
        <i/>
        <sz val="10"/>
        <color rgb="FF000000"/>
        <rFont val="Arial Narrow"/>
        <family val="2"/>
        <charset val="238"/>
      </rPr>
      <t xml:space="preserve">, </t>
    </r>
    <r>
      <rPr>
        <sz val="10"/>
        <color rgb="FF000000"/>
        <rFont val="Arial Narrow"/>
        <family val="2"/>
        <charset val="238"/>
      </rPr>
      <t>Zoom 45x optický</t>
    </r>
    <r>
      <rPr>
        <i/>
        <sz val="10"/>
        <color rgb="FF000000"/>
        <rFont val="Arial Narrow"/>
        <family val="2"/>
        <charset val="238"/>
      </rPr>
      <t xml:space="preserve">, </t>
    </r>
    <r>
      <rPr>
        <sz val="10"/>
        <color rgb="FF000000"/>
        <rFont val="Arial Narrow"/>
        <family val="2"/>
        <charset val="238"/>
      </rPr>
      <t xml:space="preserve">Zorné pole H: 70.3°–1.8°; V: 37°–1°; D: 69.3°–2°, Uhol pozorovania H: 360° (do nekonečna), pracovná teplota -20°- +90°, Rýchlosť otáčanie: od 0.1° do 200°/s , náklon 0,1°-120°/s, </t>
    </r>
    <r>
      <rPr>
        <i/>
        <sz val="10"/>
        <color rgb="FF000000"/>
        <rFont val="Arial Narrow"/>
        <family val="2"/>
        <charset val="238"/>
      </rPr>
      <t xml:space="preserve">Video, </t>
    </r>
    <r>
      <rPr>
        <sz val="10"/>
        <color rgb="FF000000"/>
        <rFont val="Arial Narrow"/>
        <family val="2"/>
        <charset val="238"/>
      </rPr>
      <t>Kompresia H.264, H.265,</t>
    </r>
    <r>
      <rPr>
        <i/>
        <sz val="10"/>
        <color rgb="FF000000"/>
        <rFont val="Arial Narrow"/>
        <family val="2"/>
        <charset val="238"/>
      </rPr>
      <t xml:space="preserve"> </t>
    </r>
    <r>
      <rPr>
        <sz val="10"/>
        <color rgb="FF000000"/>
        <rFont val="Arial Narrow"/>
        <family val="2"/>
        <charset val="238"/>
      </rPr>
      <t>Rozlíšenie min. 2560 x 1440, Snímkovacia frekvencia min. 1-25 FPS, Podporované protokoly IPv4; IPv6; HTTP; HTTPS; 802.1x; Qos; FTP; SMTP; UPnP;SNMPv1/v2c/v3 (MIB-2); DNS; DDNS; NTP; RTSP; RTP; TCP;UDP; IGMP; ICMP; DHCP; PPPoE; ARP; RTCP, Napájanie High PoE , 36V DC 2,23A, Prevádzková teplota od -40°C do +70°C, Krytie min. IP 67.</t>
    </r>
    <r>
      <rPr>
        <b/>
        <sz val="10"/>
        <color rgb="FF000000"/>
        <rFont val="Arial Narrow"/>
        <family val="2"/>
        <charset val="238"/>
      </rPr>
      <t xml:space="preserve"> * Pre kamery umiestnené na lávke pre peších pri obci Čierna v km 2,1 od štátnej hranice bude potrebné osadiť kryty proti vandalom a poškodeniu jednotlivých kamier.</t>
    </r>
  </si>
  <si>
    <t xml:space="preserve">kamera pre vonkajšie použitie s rozlíšením min. 8MP kompresia H.264, H. 265, vybavená varifokálnym objektívom od 2,7 do 12 mm s horizontálnym uhlom pozorovania 47°až 113° so širokým dynamickým rozsahom WDR (120dB). Kamera je osadená v kryte s krytím min. IP 67 s IR prisvietením do vzdialenosti min. 60m. Kamera je vybavená platformou pre analytiku založenú na umelej inteligencii (AI) s hlbokým učením. Obrazový senzor 1/1.8” CMOS, Objektív Varifokálny, 2,7–12 mm, Uhol pozorovania min. 47°-113° horizontálne, 26°-60° vertikálne, Kompresia H.264 H.265, Rozlíšenie 3840x2160, Snímkovacia frekvencia 25FPS, Podporované protokoly Pv4; IPv6; HTTP;TCP; UDP; ARP; RTP; RTSP; RTCP; RTMP; SMTP;FTP; SFTP; DHCP; DNS; DDNS; QoS; UPnP; NTP; Multicast;ICMP; IGMP; NFS; PPPoE; SNMP; P2P, Napájanie Power over Ethernet (PoE 802.3af), 12V DC, Prevádzková teplota od 30°C do +60°C, Krytie min. IP 67. </t>
  </si>
  <si>
    <t xml:space="preserve">smerovač a switch L3 s detailným nastavením v systéme RouterOS s úrovňou L5, priama správa nad smerovanie z portu na port, aplikácia MAC filtra, konfigurácia VLAN, zrkadlový prenos, obmedzenie šírky pásma, min. 4 SFP uplinky, min. 8 gigabitových portov, možnosť napájania PoE, PoE+, pasívne PoE, Frekvencia procesora 400 MHz (0,4 GHz), Veľkosť operačnej pamäte RAM min.128 MB, LAN min. 8 ×, Rýchlosť LAN portov min. 1 000 Mb/s, SFP 4 ×, Napájanie PoE-out, Adaptér. </t>
  </si>
  <si>
    <t>Routerboard – určené pre WiFi 60 GHz, max. rýchlosť WiFi prenosu 1000 Mb/s, min. 256 MB RAM, CPU 716 MHz, 1× WLAN 1000 Mb/s, napájanie cez adaptér a PoE-inFrekvencia procesora716 MHz (0,72 GHz), Veľkosť operačnej pamäte RAM 256 MB, LAN 1 ×, Rýchlosť LAN portov 1 000 Mb/s, Pásma WiFi 60 GHz, Rýchlosť WiFi prenosu 1 000 Mb/s, Napájanie PoE-in, Adaptér.Bližšia technická špecifikácia sa nachádza v projektovej dokumentáci.</t>
  </si>
  <si>
    <t>min. systémové parametre - Procesor Intel® XEON ® Silver, Pamäť 16 GB, Bandwith 460Mbit/s, I/O rozhrania - Ethernet 2x Ethernet porty GbE, USB 1x USB 3.1 Type-C, 2x USB 2.0, 2x USB 3.1, Video 1x VGA konektor, Sériové porty 1x RS-232 port, Dátové úložisko - SATA HDD 12x slot pre HDD pre 2.5” HDD/ SSD , 192TB (12 x 16TB), RAID 0, 1, 5, 6, 10 (prednastavený RAID 5), Napájanie - AC vstup 2 x 800 W hot-plug redundantné napájacie zdroje (100-240 V AC, 10 - 5 A, 50/60 Hz) Mechanické parametre - Rozmery šasi 2U , 722 x 482 x 87 mm, Hmotnosť 22 kg, Prevádzková teplota 10°C - +35°C. Bližšia technická špecifikácia sa nachádza v projektovej dokumentáci.</t>
  </si>
  <si>
    <r>
      <t>Výstupný výkon min.: 6000W/6000 VA, vstupné napätie: 230V, Typ batérie: Bezúdržbový olovený zatavený akumulátor sa rozptýleným elektrolytom, Port rozhranie: Zopnutie kontaktu, Konektor RJ-45 10/100 Base-T, RJ-45 sériový, Smart-Slot, USB</t>
    </r>
    <r>
      <rPr>
        <sz val="11"/>
        <color rgb="FF000000"/>
        <rFont val="Arial Narrow"/>
        <family val="2"/>
        <charset val="238"/>
      </rPr>
      <t>, Skreslenie výstupného napätia: Menej ako 3 %, Výstupná frekvencia (synchr. So sieťou): &amp; nbsp; 50/60 Hz +/-3 Hz, Iné výstupné napätie: 220, 240, Koeficient amplitúdy: 3: 1, Topológia: Online s dvojitou konverziou, Druh priebehu: &amp; nbsp; Sínusoida, Pripojenie výstupu: &amp; nbsp; (1) Hard Wire 3-wire (H N + G), (6) IEC 320 C13 IEC 320 C13, (4) IEC 320 C19 IEC 320 C19, (2) IEC Jumpers, Bypass: &amp; nbsp; Interný bypass (automatický i manuálny) Menovité vstupné napätie: 230V,Vstupná frekvencia: 45-65 Hz (autodetekcia) Typ pripojenia vstupu: Hard Wire 3 wire (1PH + N + G), Iné vstupné napätie: 220, 240, Počet batériových modulov: 1, Port rozhranie: Zopnutie kontaktu, Konektor RJ-45 10/100 Base-T, RJ-45 sériový, Smart-Slot (Chytrá pätice), USB, Množstvo rozhraní šácht SmartSlot ™: 1 Riadiaci panel: Multifunkčný LCD stavová a kontrolná konzola Zvukové upozornenie: &amp; nbsp; Akustická a vizuálna varovanie zoradené podľa závažnosti udalosti Núdzové vypínanie: Áno Energia rázu: 480J Počuteľný hluk vo vzdialenosti 1 metra od povrchu jednotky: 55.00 dBA, Trieda ochrany min. IP 20.i.</t>
    </r>
  </si>
  <si>
    <r>
      <t>min. kapacita batérie: 1920</t>
    </r>
    <r>
      <rPr>
        <sz val="11"/>
        <color rgb="FF000000"/>
        <rFont val="Arial Narrow"/>
        <family val="2"/>
        <charset val="238"/>
      </rPr>
      <t xml:space="preserve">, Typ batérie: &amp; nbsp; Bezúdržbový olovený zatavený akumulátor sa suspendovaným elektrolytom, Montáž batérií: Samostatný batériový regál, Počet batériových modulov: 2 Prevádzkové prostredie: 0-40 ° C. </t>
    </r>
  </si>
  <si>
    <t>Procesor - min. Intel® Core™, Pamäť min.- RAM 16 GB RAM, Úložisko min. - HDD 256 GB SSD, Grafická karta - Intel UHD graphics, Napájanie - 300W (100-240V AC, 50/60 Hz, 4,2-2,1A), Konektory - 1x USB 3.1 Type-C, 1x HDMI, 3x DisplayPort, 1x Ethernet (RJ45) 1G, 1x Universal audio jack, 1x Audio line out, Podporovaný video stream - Živý náhľad, 4 monitory x 4K full screen pri 25 fps, 4 monitory x 4 split x 1080p pri 20 fps, 4 monitory x 9 split x 720p pri 15 fps, Operačný systém min. - Microsoft® Windows® 10 IoT Enterprise SAC, Mechanické parametre - Prevádzková teplota od 0°C - do 45°C..</t>
  </si>
  <si>
    <t>minimálna uhlopriečka obrazovky: 55"; Technológia TV:LED; Rozlíšenie min.: Ultra HD 4k 3840x2160; Rozhranie: HDMI, RS-232, DisplayPort; Formát obrazovky:16:9; Svietivosť (v nt):500; VESA:300 x 300; Doba prevádzky:24/7;</t>
  </si>
  <si>
    <t xml:space="preserve">minimálna uhlopriečka obrazovky: 37,5", min. UWQHD+ 3840x1600px (21:9),  DVI / HDMI / DisplayPort / USB 3.0 / USB 3.1 Typ-C, Flicker-Free, VESA 100x100mm, Výškovo nastaviteľný, prevádzka 24/7. </t>
  </si>
  <si>
    <t>Profesionálna klávesnica pre Avigilon Control Center, Jog/Shuttle kolečko pre pohodlné ovládanie záznamu,min. 3-osý joystick, ovládanie IP PTZ, USB port.</t>
  </si>
  <si>
    <t>VÝSTUP Kapacita výstupného výkonu min. [W]: 1000, Kapacita výstupného výkonu min. [VA]: 1000, menovité výstupné napätie [V]: 230, Topologia)  Online s dvojitou konverziou, Typ krivky: Sinusoida, Výstupné prípojky: (6) IEC 320 C13 (Záložná prevádzka na batérie), VSTUP menovité vstupné napätie [V]: 230 Kmitočet na vstupu [Hz]: 50/60Typ batérie: Bezúdržbový olovený zatavený akumulátor Počet batériových modulov: 1 Port rozhraní: RJ-45 Serial, Smart-Slot, USB Ovládací panel: Multifunkční LCD a kontrolná konzola, Zvukové upozornenie: Akustické a vizuálne varovanie zoradené podľa závažnosti udalosti Núdzové vypínanie, Množstvo rozhraní šachiet SmartSlot™: 1,  prevádzková teplota [°C]: od  0 do 40 </t>
  </si>
  <si>
    <t>Systém batérií s dlhšou dobou chodu poskytujú flexibilnú dobu prevádzky kritickým aplikáciám Smart-UPS. Výstupné napätie batérií [V]: 48 Typ batérie: Bezúdržbový olovený akumulátor so suspendovaným elektrolytom Montáž batérií: Samostatný batériový regál, Očakávaná životnosť batérie: 3 - 5 rokov Počet batériových modulov: 2 FYZICKÉ, Prevádzková teplota [°C]: 0 - 40  </t>
  </si>
  <si>
    <t>Procesor - min. Intel® Core™, Pamäť - RAM min. 16 GB RAM, Úložisko min. HDD 256 GB SSD, Grafická karta - Intel UHD graphics, Napájanie - 300W (100-240V AC, 50/60 Hz, 4,2-2,1A), Konektory - 1x USB 3.1 Type-C, 1x HDMI, 3x DisplayPort, 1x Ethernet (RJ45) 1G, 1x Universal audio jack, 1x Audio line out, Podporovaný video stream - Živý náhľad, 4 monitory x 4K full screen pri 25 fps, 4 monitory x 4 split x 1080p pri 20 fps, 4 monitory x 9 split x 720p pri 15 fps, Operačný systém min.- Microsoft® Windows® 10 IoT Enterprise SAC, Prevádzková teplota 0°C - +45°C</t>
  </si>
  <si>
    <r>
      <t>LCD monitor min. 27", Quad HD 2560×1440, IPS, 16:9, 5 ms, 60Hz, 250 cd/m2, kontrast 1000:1, DisplayPort 1.2, HDMI 1.4, VGA, USB, nastaviteľná výška, pivot, VESA</t>
    </r>
    <r>
      <rPr>
        <sz val="11"/>
        <color rgb="FF000000"/>
        <rFont val="Calibri"/>
        <family val="2"/>
        <charset val="238"/>
        <scheme val="minor"/>
      </rPr>
      <t>, prevádzka 24/7</t>
    </r>
  </si>
  <si>
    <r>
      <t xml:space="preserve">Avigilon ACC7-ENT licencia </t>
    </r>
    <r>
      <rPr>
        <sz val="10"/>
        <color rgb="FFFF0000"/>
        <rFont val="Arial Narrow"/>
        <family val="2"/>
        <charset val="238"/>
      </rPr>
      <t xml:space="preserve">alebo ekvivalent. </t>
    </r>
  </si>
  <si>
    <r>
      <t xml:space="preserve">Profesionálny softvér Avigilon Control Center 7 </t>
    </r>
    <r>
      <rPr>
        <sz val="11"/>
        <color rgb="FFFF0000"/>
        <rFont val="Arial Narrow"/>
        <family val="2"/>
        <charset val="238"/>
      </rPr>
      <t>alebo ekvivalent</t>
    </r>
    <r>
      <rPr>
        <sz val="11"/>
        <rFont val="Arial Narrow"/>
        <family val="2"/>
        <charset val="238"/>
      </rPr>
      <t xml:space="preserve"> - edícia Enterprise pre monitorovanie 1 kamery, nahrávanie a ovládanie megapixelových kamier a web serverov. </t>
    </r>
  </si>
  <si>
    <t xml:space="preserve">Základné parametre navrhovanej technológie v PD </t>
  </si>
  <si>
    <r>
      <t xml:space="preserve">Nerezová oceľ, </t>
    </r>
    <r>
      <rPr>
        <sz val="11"/>
        <color rgb="FFFF0000"/>
        <rFont val="Arial Narrow"/>
        <family val="2"/>
        <charset val="238"/>
      </rPr>
      <t>minimálny rozmer 760x760x300 mm (š,v,h)*</t>
    </r>
    <r>
      <rPr>
        <sz val="11"/>
        <rFont val="Arial Narrow"/>
        <family val="2"/>
        <charset val="238"/>
      </rPr>
      <t xml:space="preserve">, krytie IP66, prechodky s krytím IP68, ochranné prvky, istiacie prvky, NN prepäťová ochrana typu SPD T1,T2,T3, prepäťová ochrana dátovej siete typu SPD D1,C2,C3, prepäťová ochrana nápájacích káblov typu SPD T3,C2, zálohovanie zdrojom nepretržitého napájania s akumulátorom po dobu minimálne 90 minút, zdroj neprerušovaného napájania bude v prevedení do priemyselného prostredia s pracovným rozsahom teplôt min. od -25°C do 70°C, plastový prepojovací box conection box z UV stabilného materiálu osadený UV odolnými priechodkami s krytím IP 68. Bližšia technická špecifikácia sa nachádza v projektovej dokumentácii.  </t>
    </r>
    <r>
      <rPr>
        <sz val="11"/>
        <color rgb="FFFF0000"/>
        <rFont val="Arial Narrow"/>
        <family val="2"/>
        <charset val="238"/>
      </rPr>
      <t xml:space="preserve">* verejný obstarávateľ požaduje dodržať priestorovú rezervu z dôvodu zámeru rozšírenia KS do budúcnosti </t>
    </r>
    <r>
      <rPr>
        <sz val="11"/>
        <rFont val="Arial Narrow"/>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</si>
</sst>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164" formatCode="0000000000"/>
    <numFmt numFmtId="165" formatCode="#,##0.0"/>
  </numFmts>
  <fonts count="24" x14ac:knownFonts="1">
    <font>
      <sz val="11"/>
      <color rgb="FF000000"/>
      <name val="Calibri"/>
      <scheme val="minor"/>
    </font>
    <font>
      <b/>
      <sz val="12"/>
      <name val="Arial Narrow"/>
    </font>
    <font>
      <sz val="12"/>
      <color rgb="FFFF0000"/>
      <name val="Arial Narrow"/>
    </font>
    <font>
      <sz val="11"/>
      <color rgb="FFFF0000"/>
      <name val="Arial Narrow"/>
    </font>
    <font>
      <b/>
      <sz val="14"/>
      <name val="Arial Narrow"/>
    </font>
    <font>
      <sz val="11"/>
      <name val="Arial Narrow"/>
    </font>
    <font>
      <b/>
      <sz val="11"/>
      <name val="Arial Narrow"/>
    </font>
    <font>
      <b/>
      <sz val="12"/>
      <color rgb="FFFF0000"/>
      <name val="Arial Narrow"/>
    </font>
    <font>
      <sz val="11"/>
      <name val="Calibri"/>
    </font>
    <font>
      <b/>
      <sz val="11"/>
      <color rgb="FFFF0000"/>
      <name val="Arial Narrow"/>
    </font>
    <font>
      <b/>
      <u/>
      <sz val="11"/>
      <color rgb="FFFF0000"/>
      <name val="Arial Narrow"/>
    </font>
    <font>
      <b/>
      <u/>
      <sz val="11"/>
      <color rgb="FFFF0000"/>
      <name val="Arial Narrow"/>
    </font>
    <font>
      <sz val="8"/>
      <name val="Calibri"/>
    </font>
    <font>
      <sz val="11"/>
      <color rgb="FF000000"/>
      <name val="Calibri"/>
      <family val="2"/>
      <charset val="238"/>
      <scheme val="minor"/>
    </font>
    <font>
      <sz val="10"/>
      <color rgb="FF000000"/>
      <name val="Arial Narrow"/>
      <family val="2"/>
      <charset val="238"/>
    </font>
    <font>
      <i/>
      <sz val="10"/>
      <color rgb="FF000000"/>
      <name val="Arial Narrow"/>
      <family val="2"/>
      <charset val="238"/>
    </font>
    <font>
      <sz val="11"/>
      <name val="Arial Narrow"/>
      <family val="2"/>
      <charset val="238"/>
    </font>
    <font>
      <sz val="10"/>
      <color rgb="FF0A2131"/>
      <name val="Arial Narrow"/>
      <family val="2"/>
      <charset val="238"/>
    </font>
    <font>
      <sz val="11"/>
      <color rgb="FF000000"/>
      <name val="Arial Narrow"/>
      <family val="2"/>
      <charset val="238"/>
    </font>
    <font>
      <sz val="10"/>
      <name val="Arial Narrow"/>
      <family val="2"/>
      <charset val="238"/>
    </font>
    <font>
      <b/>
      <sz val="10"/>
      <color rgb="FF000000"/>
      <name val="Arial Narrow"/>
      <family val="2"/>
      <charset val="238"/>
    </font>
    <font>
      <b/>
      <sz val="11"/>
      <name val="Arial Narrow"/>
      <family val="2"/>
      <charset val="238"/>
    </font>
    <font>
      <sz val="11"/>
      <color rgb="FFFF0000"/>
      <name val="Arial Narrow"/>
      <family val="2"/>
      <charset val="238"/>
    </font>
    <font>
      <sz val="10"/>
      <color rgb="FFFF0000"/>
      <name val="Arial Narrow"/>
      <family val="2"/>
      <charset val="238"/>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top style="thin">
        <color rgb="FF000000"/>
      </top>
      <bottom/>
      <diagonal/>
    </border>
    <border>
      <left style="thin">
        <color rgb="FF000000"/>
      </left>
      <right/>
      <top style="thin">
        <color indexed="64"/>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143">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4"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164" fontId="6" fillId="0" borderId="0" xfId="0" applyNumberFormat="1" applyFont="1" applyAlignment="1">
      <alignment horizontal="left" vertical="center"/>
    </xf>
    <xf numFmtId="164" fontId="6" fillId="0" borderId="0" xfId="0" applyNumberFormat="1" applyFont="1" applyAlignment="1">
      <alignment horizontal="center" vertical="center"/>
    </xf>
    <xf numFmtId="164" fontId="7" fillId="0" borderId="0" xfId="0" applyNumberFormat="1" applyFont="1" applyAlignment="1">
      <alignment horizontal="left" vertical="center"/>
    </xf>
    <xf numFmtId="164" fontId="7" fillId="0" borderId="0" xfId="0" applyNumberFormat="1" applyFont="1" applyAlignment="1">
      <alignment horizontal="center" vertical="center"/>
    </xf>
    <xf numFmtId="164" fontId="6" fillId="0" borderId="1" xfId="0" applyNumberFormat="1" applyFont="1" applyBorder="1" applyAlignment="1">
      <alignment horizontal="left" vertical="center"/>
    </xf>
    <xf numFmtId="164" fontId="6" fillId="0" borderId="1" xfId="0" applyNumberFormat="1" applyFont="1" applyBorder="1" applyAlignment="1">
      <alignment horizontal="center" vertical="center"/>
    </xf>
    <xf numFmtId="0" fontId="6" fillId="0" borderId="6" xfId="0" applyFont="1" applyBorder="1" applyAlignment="1">
      <alignment horizontal="center" wrapText="1"/>
    </xf>
    <xf numFmtId="16" fontId="5" fillId="0" borderId="6" xfId="0" applyNumberFormat="1" applyFont="1" applyBorder="1" applyAlignment="1">
      <alignment horizontal="center" vertical="center"/>
    </xf>
    <xf numFmtId="0" fontId="5" fillId="0" borderId="6" xfId="0" quotePrefix="1" applyFont="1" applyBorder="1" applyAlignment="1">
      <alignment vertical="center" wrapText="1"/>
    </xf>
    <xf numFmtId="3" fontId="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4" fontId="5" fillId="0" borderId="6" xfId="0" applyNumberFormat="1" applyFont="1" applyBorder="1" applyAlignment="1">
      <alignment horizontal="center" vertical="center" wrapText="1"/>
    </xf>
    <xf numFmtId="40" fontId="5" fillId="2" borderId="6" xfId="0" applyNumberFormat="1" applyFont="1" applyFill="1" applyBorder="1" applyAlignment="1">
      <alignment vertical="center" wrapText="1"/>
    </xf>
    <xf numFmtId="8" fontId="5" fillId="0" borderId="6" xfId="0" applyNumberFormat="1" applyFont="1" applyBorder="1" applyAlignment="1">
      <alignment vertical="center"/>
    </xf>
    <xf numFmtId="0" fontId="5" fillId="0" borderId="6" xfId="0" quotePrefix="1" applyFont="1" applyBorder="1" applyAlignment="1">
      <alignment vertical="center"/>
    </xf>
    <xf numFmtId="0" fontId="5" fillId="0" borderId="6" xfId="0" applyFont="1" applyBorder="1" applyAlignment="1">
      <alignment vertical="center" wrapText="1"/>
    </xf>
    <xf numFmtId="8" fontId="5" fillId="2" borderId="6" xfId="0" applyNumberFormat="1" applyFont="1" applyFill="1" applyBorder="1" applyAlignment="1">
      <alignment vertical="center" wrapText="1"/>
    </xf>
    <xf numFmtId="0" fontId="5" fillId="0" borderId="6" xfId="0" applyFont="1" applyBorder="1" applyAlignment="1">
      <alignmen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65" fontId="6" fillId="0" borderId="0" xfId="0" applyNumberFormat="1" applyFont="1" applyAlignment="1">
      <alignment horizontal="right" vertical="center"/>
    </xf>
    <xf numFmtId="165" fontId="6" fillId="0" borderId="0" xfId="0" applyNumberFormat="1" applyFont="1" applyAlignment="1">
      <alignment horizontal="center" vertical="center"/>
    </xf>
    <xf numFmtId="4" fontId="5" fillId="0" borderId="0" xfId="0" applyNumberFormat="1" applyFont="1" applyAlignment="1">
      <alignment vertical="center" wrapText="1"/>
    </xf>
    <xf numFmtId="165" fontId="3" fillId="0" borderId="0" xfId="0" applyNumberFormat="1" applyFont="1" applyAlignment="1">
      <alignment horizontal="right" vertical="center" shrinkToFit="1"/>
    </xf>
    <xf numFmtId="8" fontId="6" fillId="0" borderId="6" xfId="0" applyNumberFormat="1" applyFont="1" applyBorder="1" applyAlignment="1">
      <alignment vertical="center"/>
    </xf>
    <xf numFmtId="165" fontId="3" fillId="0" borderId="0" xfId="0" applyNumberFormat="1" applyFont="1" applyAlignment="1">
      <alignment horizontal="left" vertical="center" shrinkToFit="1"/>
    </xf>
    <xf numFmtId="0" fontId="9" fillId="0" borderId="0" xfId="0" applyFont="1" applyAlignment="1">
      <alignment horizontal="left" vertical="center" wrapText="1"/>
    </xf>
    <xf numFmtId="4" fontId="9" fillId="0" borderId="0" xfId="0" applyNumberFormat="1" applyFont="1" applyAlignment="1">
      <alignment horizontal="center" vertical="center" wrapText="1"/>
    </xf>
    <xf numFmtId="0" fontId="3" fillId="0" borderId="0" xfId="0" applyFont="1" applyAlignment="1">
      <alignment horizontal="left" vertical="center" wrapText="1"/>
    </xf>
    <xf numFmtId="4" fontId="3" fillId="0" borderId="0" xfId="0" applyNumberFormat="1" applyFont="1" applyAlignment="1">
      <alignment horizontal="center" vertical="center" wrapText="1"/>
    </xf>
    <xf numFmtId="0" fontId="10" fillId="0" borderId="0" xfId="0" applyFont="1" applyAlignment="1">
      <alignment horizontal="left" vertical="center" wrapText="1"/>
    </xf>
    <xf numFmtId="4" fontId="11" fillId="0" borderId="0" xfId="0" applyNumberFormat="1" applyFont="1" applyAlignment="1">
      <alignment horizontal="center" vertical="center" wrapText="1"/>
    </xf>
    <xf numFmtId="0" fontId="0" fillId="0" borderId="0" xfId="0"/>
    <xf numFmtId="0" fontId="6" fillId="0" borderId="2" xfId="0" applyFont="1" applyBorder="1" applyAlignment="1">
      <alignment horizontal="center" wrapText="1"/>
    </xf>
    <xf numFmtId="0" fontId="0" fillId="0" borderId="0" xfId="0" applyAlignment="1">
      <alignment vertical="center"/>
    </xf>
    <xf numFmtId="0" fontId="8" fillId="0" borderId="0" xfId="0" applyFont="1" applyAlignment="1">
      <alignment vertical="center"/>
    </xf>
    <xf numFmtId="0" fontId="8" fillId="0" borderId="0" xfId="0" applyFont="1" applyBorder="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Border="1" applyAlignment="1">
      <alignment horizontal="left" vertical="center"/>
    </xf>
    <xf numFmtId="0" fontId="12" fillId="0" borderId="0" xfId="0" applyFont="1" applyBorder="1"/>
    <xf numFmtId="0" fontId="12" fillId="0" borderId="0" xfId="0" applyFont="1" applyBorder="1" applyAlignment="1">
      <alignment horizontal="center" vertical="top"/>
    </xf>
    <xf numFmtId="0" fontId="12" fillId="0" borderId="0" xfId="0" applyFont="1" applyBorder="1" applyAlignment="1">
      <alignment horizontal="left" vertical="top"/>
    </xf>
    <xf numFmtId="0" fontId="0" fillId="0" borderId="0" xfId="0" applyBorder="1" applyAlignment="1">
      <alignment vertical="center"/>
    </xf>
    <xf numFmtId="0" fontId="5" fillId="0" borderId="11" xfId="0" applyFont="1" applyBorder="1" applyAlignment="1">
      <alignment vertical="center" wrapText="1"/>
    </xf>
    <xf numFmtId="0" fontId="0" fillId="0" borderId="0" xfId="0"/>
    <xf numFmtId="0" fontId="5" fillId="0" borderId="0" xfId="0" applyFont="1" applyBorder="1" applyAlignment="1">
      <alignment vertical="center" wrapText="1"/>
    </xf>
    <xf numFmtId="0" fontId="6" fillId="0" borderId="5" xfId="0" applyFont="1" applyBorder="1" applyAlignment="1">
      <alignment horizontal="center" wrapText="1"/>
    </xf>
    <xf numFmtId="0" fontId="14" fillId="0" borderId="0" xfId="0" applyFont="1" applyAlignment="1">
      <alignment vertical="center" wrapText="1"/>
    </xf>
    <xf numFmtId="0" fontId="16" fillId="0" borderId="6" xfId="0" quotePrefix="1" applyFont="1" applyBorder="1" applyAlignment="1">
      <alignment vertical="center" wrapText="1"/>
    </xf>
    <xf numFmtId="3" fontId="16" fillId="0" borderId="6" xfId="0" applyNumberFormat="1" applyFont="1" applyBorder="1" applyAlignment="1">
      <alignment horizontal="center" vertical="center" wrapText="1"/>
    </xf>
    <xf numFmtId="0" fontId="14" fillId="0" borderId="0" xfId="0" applyFont="1" applyAlignment="1">
      <alignment horizontal="left" vertical="center" wrapText="1"/>
    </xf>
    <xf numFmtId="0" fontId="0" fillId="0" borderId="0" xfId="0"/>
    <xf numFmtId="0" fontId="14" fillId="0" borderId="13" xfId="0" applyFont="1" applyBorder="1" applyAlignment="1">
      <alignment vertical="center" wrapText="1"/>
    </xf>
    <xf numFmtId="0" fontId="16" fillId="0" borderId="6" xfId="0" applyFont="1" applyBorder="1" applyAlignment="1">
      <alignment horizontal="center" vertical="center"/>
    </xf>
    <xf numFmtId="0" fontId="16" fillId="0" borderId="6" xfId="0" applyFont="1" applyBorder="1" applyAlignment="1">
      <alignment vertical="center"/>
    </xf>
    <xf numFmtId="16" fontId="16" fillId="0" borderId="5" xfId="0" applyNumberFormat="1" applyFont="1" applyBorder="1" applyAlignment="1">
      <alignment horizontal="center" vertical="center"/>
    </xf>
    <xf numFmtId="0" fontId="16" fillId="0" borderId="5" xfId="0" quotePrefix="1" applyFont="1" applyBorder="1" applyAlignment="1">
      <alignment horizontal="left" vertical="center" wrapText="1"/>
    </xf>
    <xf numFmtId="0" fontId="16" fillId="0" borderId="6" xfId="0" applyFont="1" applyBorder="1" applyAlignment="1">
      <alignment vertical="center" wrapText="1"/>
    </xf>
    <xf numFmtId="16" fontId="16" fillId="0" borderId="6" xfId="0" applyNumberFormat="1" applyFont="1" applyBorder="1" applyAlignment="1">
      <alignment horizontal="center" vertical="center"/>
    </xf>
    <xf numFmtId="0" fontId="16" fillId="0" borderId="6" xfId="0" applyFont="1" applyBorder="1" applyAlignment="1">
      <alignment horizontal="center" vertical="center" wrapText="1"/>
    </xf>
    <xf numFmtId="0" fontId="14" fillId="0" borderId="14" xfId="0" applyFont="1" applyBorder="1" applyAlignment="1">
      <alignment vertical="center" wrapText="1"/>
    </xf>
    <xf numFmtId="0" fontId="16" fillId="0" borderId="6" xfId="0" quotePrefix="1" applyFont="1" applyBorder="1" applyAlignment="1">
      <alignment vertical="center"/>
    </xf>
    <xf numFmtId="0" fontId="19" fillId="0" borderId="14" xfId="0" applyFont="1" applyBorder="1" applyAlignment="1">
      <alignment vertical="center" wrapText="1"/>
    </xf>
    <xf numFmtId="0" fontId="6" fillId="0" borderId="2" xfId="0" applyFont="1" applyBorder="1" applyAlignment="1">
      <alignment horizontal="center" wrapText="1"/>
    </xf>
    <xf numFmtId="0" fontId="0" fillId="0" borderId="0" xfId="0"/>
    <xf numFmtId="0" fontId="6" fillId="0" borderId="5" xfId="0" applyFont="1" applyBorder="1" applyAlignment="1">
      <alignment horizontal="center" wrapText="1"/>
    </xf>
    <xf numFmtId="0" fontId="16" fillId="0" borderId="2" xfId="0" quotePrefix="1" applyFont="1" applyBorder="1" applyAlignment="1">
      <alignment vertical="center" wrapText="1"/>
    </xf>
    <xf numFmtId="165" fontId="16" fillId="0" borderId="0" xfId="0" applyNumberFormat="1" applyFont="1" applyBorder="1" applyAlignment="1">
      <alignment horizontal="left" vertical="center" shrinkToFit="1"/>
    </xf>
    <xf numFmtId="0" fontId="14" fillId="0" borderId="10" xfId="0" applyFont="1" applyBorder="1" applyAlignment="1">
      <alignment vertical="center" wrapText="1"/>
    </xf>
    <xf numFmtId="0" fontId="19" fillId="0" borderId="2" xfId="0" quotePrefix="1" applyFont="1" applyBorder="1" applyAlignment="1">
      <alignment vertical="center" wrapText="1"/>
    </xf>
    <xf numFmtId="0" fontId="14" fillId="0" borderId="10" xfId="0" applyFont="1" applyBorder="1" applyAlignment="1">
      <alignment vertical="center"/>
    </xf>
    <xf numFmtId="0" fontId="16" fillId="0" borderId="5" xfId="0" quotePrefix="1" applyFont="1" applyBorder="1" applyAlignment="1">
      <alignment vertical="center" wrapText="1"/>
    </xf>
    <xf numFmtId="0" fontId="5" fillId="0" borderId="3" xfId="0" quotePrefix="1" applyFont="1" applyBorder="1" applyAlignment="1">
      <alignment vertical="center" wrapText="1"/>
    </xf>
    <xf numFmtId="0" fontId="5" fillId="0" borderId="5" xfId="0" quotePrefix="1" applyFont="1" applyBorder="1" applyAlignment="1">
      <alignment vertical="center" wrapText="1"/>
    </xf>
    <xf numFmtId="0" fontId="17" fillId="0" borderId="10" xfId="0" applyFont="1" applyBorder="1" applyAlignment="1">
      <alignment vertical="center"/>
    </xf>
    <xf numFmtId="0" fontId="5" fillId="3" borderId="6" xfId="0" quotePrefix="1" applyFont="1" applyFill="1" applyBorder="1" applyAlignment="1">
      <alignment vertical="center" wrapText="1"/>
    </xf>
    <xf numFmtId="0" fontId="5" fillId="3" borderId="6" xfId="0" quotePrefix="1" applyFont="1" applyFill="1" applyBorder="1" applyAlignment="1">
      <alignment vertical="center"/>
    </xf>
    <xf numFmtId="0" fontId="5" fillId="3" borderId="6" xfId="0" applyFont="1" applyFill="1" applyBorder="1" applyAlignment="1">
      <alignment vertical="center" wrapText="1"/>
    </xf>
    <xf numFmtId="0" fontId="5" fillId="3" borderId="0" xfId="0" quotePrefix="1" applyFont="1" applyFill="1" applyBorder="1" applyAlignment="1">
      <alignment vertical="center" wrapText="1"/>
    </xf>
    <xf numFmtId="0" fontId="16" fillId="3" borderId="6" xfId="0" quotePrefix="1" applyFont="1" applyFill="1" applyBorder="1" applyAlignment="1">
      <alignment vertical="center" wrapText="1"/>
    </xf>
    <xf numFmtId="0" fontId="16" fillId="3" borderId="0" xfId="0" quotePrefix="1" applyFont="1" applyFill="1" applyBorder="1" applyAlignment="1">
      <alignment vertical="center" wrapText="1"/>
    </xf>
    <xf numFmtId="0" fontId="5" fillId="3" borderId="2" xfId="0" quotePrefix="1" applyFont="1" applyFill="1" applyBorder="1" applyAlignment="1">
      <alignment vertical="center" wrapText="1"/>
    </xf>
    <xf numFmtId="0" fontId="17" fillId="3" borderId="0" xfId="0" applyFont="1" applyFill="1" applyAlignment="1">
      <alignment vertical="center"/>
    </xf>
    <xf numFmtId="0" fontId="16" fillId="3" borderId="2" xfId="0" quotePrefix="1" applyFont="1" applyFill="1" applyBorder="1" applyAlignment="1">
      <alignment vertical="center" wrapText="1"/>
    </xf>
    <xf numFmtId="0" fontId="16" fillId="3" borderId="12" xfId="0" quotePrefix="1" applyFont="1" applyFill="1" applyBorder="1" applyAlignment="1">
      <alignment vertical="center" wrapText="1"/>
    </xf>
    <xf numFmtId="0" fontId="5" fillId="3" borderId="12" xfId="0" quotePrefix="1" applyFont="1" applyFill="1" applyBorder="1" applyAlignment="1">
      <alignment vertical="center" wrapText="1"/>
    </xf>
    <xf numFmtId="0" fontId="16" fillId="3" borderId="6" xfId="0" applyFont="1" applyFill="1" applyBorder="1" applyAlignment="1">
      <alignment vertical="center"/>
    </xf>
    <xf numFmtId="0" fontId="16" fillId="3" borderId="6" xfId="0" applyFont="1" applyFill="1" applyBorder="1" applyAlignment="1">
      <alignment vertical="center" wrapText="1"/>
    </xf>
    <xf numFmtId="3" fontId="5" fillId="0" borderId="4" xfId="0" applyNumberFormat="1" applyFont="1" applyBorder="1" applyAlignment="1">
      <alignment horizontal="center" vertical="center" wrapText="1"/>
    </xf>
    <xf numFmtId="0" fontId="14" fillId="3" borderId="10" xfId="0" applyFont="1" applyFill="1" applyBorder="1" applyAlignment="1">
      <alignment horizontal="left" vertical="center" wrapText="1"/>
    </xf>
    <xf numFmtId="0" fontId="16" fillId="3" borderId="5" xfId="0" quotePrefix="1" applyFont="1" applyFill="1" applyBorder="1" applyAlignment="1">
      <alignment vertical="center" wrapText="1"/>
    </xf>
    <xf numFmtId="0" fontId="14" fillId="3" borderId="0" xfId="0" applyFont="1" applyFill="1" applyAlignment="1">
      <alignment vertical="center" wrapText="1"/>
    </xf>
    <xf numFmtId="0" fontId="14" fillId="3" borderId="2" xfId="0" applyFont="1" applyFill="1" applyBorder="1" applyAlignment="1">
      <alignment vertical="center" wrapText="1"/>
    </xf>
    <xf numFmtId="0" fontId="14" fillId="3" borderId="0" xfId="0" applyFont="1" applyFill="1" applyAlignment="1">
      <alignment horizontal="left" vertical="center" wrapText="1"/>
    </xf>
    <xf numFmtId="0" fontId="14" fillId="3" borderId="12" xfId="0" applyFont="1" applyFill="1" applyBorder="1" applyAlignment="1">
      <alignment vertical="center" wrapText="1"/>
    </xf>
    <xf numFmtId="0" fontId="19" fillId="3" borderId="12" xfId="0" applyFont="1" applyFill="1" applyBorder="1" applyAlignment="1">
      <alignment vertical="center" wrapText="1"/>
    </xf>
    <xf numFmtId="0" fontId="14" fillId="3" borderId="0" xfId="0" applyFont="1" applyFill="1" applyAlignment="1">
      <alignment vertical="center"/>
    </xf>
    <xf numFmtId="0" fontId="14" fillId="3" borderId="10" xfId="0" applyFont="1" applyFill="1" applyBorder="1" applyAlignment="1">
      <alignment vertical="center" wrapText="1"/>
    </xf>
    <xf numFmtId="0" fontId="19" fillId="0" borderId="16" xfId="0" applyFont="1" applyBorder="1" applyAlignment="1">
      <alignment vertical="center" wrapText="1"/>
    </xf>
    <xf numFmtId="0" fontId="17" fillId="3" borderId="10" xfId="0" applyFont="1" applyFill="1" applyBorder="1" applyAlignment="1">
      <alignment vertical="center" wrapText="1"/>
    </xf>
    <xf numFmtId="0" fontId="14" fillId="0" borderId="17" xfId="0" applyFont="1" applyBorder="1" applyAlignment="1">
      <alignment vertical="center" wrapText="1"/>
    </xf>
    <xf numFmtId="0" fontId="4" fillId="0" borderId="0" xfId="0" applyFont="1" applyAlignment="1">
      <alignment horizontal="left" vertical="center"/>
    </xf>
    <xf numFmtId="165" fontId="4" fillId="0" borderId="3" xfId="0" applyNumberFormat="1" applyFont="1" applyBorder="1" applyAlignment="1">
      <alignment horizontal="right" vertical="center" shrinkToFit="1"/>
    </xf>
    <xf numFmtId="0" fontId="8" fillId="0" borderId="7" xfId="0" applyFont="1" applyBorder="1"/>
    <xf numFmtId="0" fontId="8" fillId="0" borderId="4" xfId="0" applyFont="1" applyBorder="1"/>
    <xf numFmtId="165" fontId="6" fillId="0" borderId="2" xfId="0" applyNumberFormat="1" applyFont="1" applyBorder="1" applyAlignment="1">
      <alignment horizontal="center" shrinkToFit="1"/>
    </xf>
    <xf numFmtId="0" fontId="8" fillId="0" borderId="5" xfId="0" applyFont="1" applyBorder="1"/>
    <xf numFmtId="0" fontId="6" fillId="0" borderId="3" xfId="0" applyFont="1" applyBorder="1" applyAlignment="1">
      <alignment horizontal="center" wrapText="1"/>
    </xf>
    <xf numFmtId="0" fontId="6" fillId="0" borderId="2" xfId="0" applyFont="1" applyBorder="1" applyAlignment="1">
      <alignment horizontal="center" wrapText="1"/>
    </xf>
    <xf numFmtId="165" fontId="6" fillId="0" borderId="3" xfId="0" applyNumberFormat="1" applyFont="1" applyBorder="1" applyAlignment="1">
      <alignment horizontal="right" vertical="center"/>
    </xf>
    <xf numFmtId="0" fontId="6" fillId="0" borderId="3" xfId="0" applyFont="1" applyBorder="1" applyAlignment="1">
      <alignment horizontal="right" vertical="center" wrapText="1"/>
    </xf>
    <xf numFmtId="0" fontId="5" fillId="0" borderId="2" xfId="0" applyFont="1" applyBorder="1" applyAlignment="1">
      <alignment horizontal="center" wrapText="1"/>
    </xf>
    <xf numFmtId="164" fontId="4" fillId="0" borderId="0" xfId="0" applyNumberFormat="1" applyFont="1" applyAlignment="1">
      <alignment horizontal="left" vertical="center"/>
    </xf>
    <xf numFmtId="0" fontId="0" fillId="0" borderId="0" xfId="0"/>
    <xf numFmtId="0" fontId="8" fillId="0" borderId="3" xfId="0" applyFont="1" applyBorder="1" applyAlignment="1">
      <alignment horizontal="left" vertical="center"/>
    </xf>
    <xf numFmtId="0" fontId="8" fillId="0" borderId="7" xfId="0" applyFont="1" applyBorder="1" applyAlignment="1">
      <alignment vertical="center"/>
    </xf>
    <xf numFmtId="0" fontId="16" fillId="0" borderId="2" xfId="0" quotePrefix="1" applyFont="1" applyBorder="1" applyAlignment="1">
      <alignment horizontal="left" vertical="center" wrapText="1"/>
    </xf>
    <xf numFmtId="0" fontId="5" fillId="0" borderId="12" xfId="0" quotePrefix="1" applyFont="1" applyBorder="1" applyAlignment="1">
      <alignment horizontal="left" vertical="center" wrapText="1"/>
    </xf>
    <xf numFmtId="0" fontId="5" fillId="0" borderId="5" xfId="0" quotePrefix="1" applyFont="1" applyBorder="1" applyAlignment="1">
      <alignment horizontal="left" vertical="center" wrapText="1"/>
    </xf>
    <xf numFmtId="16" fontId="16" fillId="0" borderId="2" xfId="0" applyNumberFormat="1" applyFont="1" applyBorder="1" applyAlignment="1">
      <alignment horizontal="center" vertical="center"/>
    </xf>
    <xf numFmtId="16" fontId="5" fillId="0" borderId="12" xfId="0" applyNumberFormat="1" applyFont="1" applyBorder="1" applyAlignment="1">
      <alignment horizontal="center" vertical="center"/>
    </xf>
    <xf numFmtId="16" fontId="5" fillId="0" borderId="5" xfId="0" applyNumberFormat="1" applyFont="1" applyBorder="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lignment horizontal="left" vertical="center" wrapText="1"/>
    </xf>
    <xf numFmtId="16" fontId="5" fillId="0" borderId="2" xfId="0" applyNumberFormat="1" applyFont="1" applyBorder="1" applyAlignment="1">
      <alignment horizontal="center" vertical="center"/>
    </xf>
    <xf numFmtId="0" fontId="5" fillId="0" borderId="2"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2" xfId="0" quotePrefix="1" applyFont="1" applyBorder="1" applyAlignment="1">
      <alignment horizontal="left" vertical="center" wrapText="1"/>
    </xf>
    <xf numFmtId="165" fontId="16" fillId="0" borderId="15" xfId="0" applyNumberFormat="1" applyFont="1" applyBorder="1" applyAlignment="1">
      <alignment horizontal="left" vertical="center" shrinkToFit="1"/>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xf numFmtId="0" fontId="6" fillId="0" borderId="5" xfId="0" applyFont="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8"/>
  <sheetViews>
    <sheetView showGridLines="0" tabSelected="1" topLeftCell="A24" zoomScaleNormal="100" workbookViewId="0">
      <selection activeCell="E29" sqref="E29"/>
    </sheetView>
  </sheetViews>
  <sheetFormatPr defaultColWidth="14.44140625" defaultRowHeight="15" customHeight="1" x14ac:dyDescent="0.3"/>
  <cols>
    <col min="1" max="1" width="5.33203125" customWidth="1"/>
    <col min="2" max="2" width="56" customWidth="1"/>
    <col min="3" max="3" width="49.44140625" style="41" customWidth="1"/>
    <col min="4" max="4" width="49.44140625" style="74" customWidth="1"/>
    <col min="5" max="5" width="150.6640625" style="41" customWidth="1"/>
    <col min="6" max="6" width="150.6640625" style="74" customWidth="1"/>
    <col min="7" max="7" width="10.6640625" customWidth="1"/>
    <col min="8" max="8" width="5.6640625" customWidth="1"/>
    <col min="9" max="9" width="10.6640625" customWidth="1"/>
    <col min="10" max="10" width="12.88671875" customWidth="1"/>
    <col min="11" max="11" width="10.6640625" customWidth="1"/>
    <col min="12" max="12" width="16.6640625" customWidth="1"/>
    <col min="13" max="15" width="8.6640625" customWidth="1"/>
  </cols>
  <sheetData>
    <row r="1" spans="1:36" ht="25.5" customHeight="1" x14ac:dyDescent="0.3">
      <c r="A1" s="1" t="s">
        <v>66</v>
      </c>
      <c r="B1" s="2"/>
      <c r="C1" s="2"/>
      <c r="D1" s="2"/>
      <c r="E1" s="2"/>
      <c r="F1" s="2"/>
      <c r="G1" s="3"/>
      <c r="H1" s="4"/>
      <c r="I1" s="4"/>
      <c r="J1" s="4"/>
      <c r="K1" s="4"/>
      <c r="L1" s="4"/>
      <c r="M1" s="5"/>
      <c r="N1" s="5"/>
      <c r="O1" s="5"/>
    </row>
    <row r="2" spans="1:36" ht="20.25" customHeight="1" x14ac:dyDescent="0.3">
      <c r="A2" s="111" t="s">
        <v>67</v>
      </c>
      <c r="B2" s="111"/>
      <c r="C2" s="111"/>
      <c r="D2" s="111"/>
      <c r="E2" s="111"/>
      <c r="F2" s="111"/>
      <c r="G2" s="111"/>
      <c r="H2" s="111"/>
      <c r="I2" s="111"/>
      <c r="J2" s="111"/>
      <c r="K2" s="111"/>
      <c r="L2" s="111"/>
      <c r="M2" s="6"/>
      <c r="N2" s="6"/>
      <c r="O2" s="6"/>
    </row>
    <row r="3" spans="1:36" ht="18" customHeight="1" x14ac:dyDescent="0.3">
      <c r="A3" s="122" t="s">
        <v>0</v>
      </c>
      <c r="B3" s="123"/>
      <c r="C3" s="123"/>
      <c r="D3" s="123"/>
      <c r="E3" s="123"/>
      <c r="F3" s="123"/>
      <c r="G3" s="123"/>
      <c r="H3" s="123"/>
      <c r="I3" s="123"/>
      <c r="J3" s="123"/>
      <c r="K3" s="123"/>
      <c r="L3" s="123"/>
      <c r="M3" s="7"/>
      <c r="N3" s="7"/>
      <c r="O3" s="7"/>
    </row>
    <row r="4" spans="1:36" ht="15" customHeight="1" x14ac:dyDescent="0.3">
      <c r="A4" s="8"/>
      <c r="B4" s="8"/>
      <c r="C4" s="8"/>
      <c r="D4" s="8"/>
      <c r="E4" s="8"/>
      <c r="F4" s="8"/>
      <c r="G4" s="8"/>
      <c r="H4" s="9"/>
      <c r="I4" s="8"/>
      <c r="J4" s="8"/>
      <c r="K4" s="8"/>
      <c r="L4" s="8"/>
      <c r="M4" s="7"/>
      <c r="N4" s="7"/>
      <c r="O4" s="7"/>
    </row>
    <row r="5" spans="1:36" s="43" customFormat="1" ht="14.4" x14ac:dyDescent="0.3">
      <c r="A5" s="124" t="s">
        <v>68</v>
      </c>
      <c r="B5" s="125"/>
      <c r="C5" s="45"/>
      <c r="D5" s="45"/>
      <c r="E5" s="45"/>
      <c r="F5" s="45"/>
      <c r="G5" s="132"/>
      <c r="H5" s="132"/>
      <c r="I5" s="132"/>
      <c r="J5" s="132"/>
      <c r="K5" s="132"/>
      <c r="L5" s="132"/>
      <c r="M5" s="45"/>
      <c r="N5" s="45"/>
      <c r="O5" s="45"/>
      <c r="P5" s="45"/>
      <c r="Z5" s="44"/>
      <c r="AA5" s="44"/>
      <c r="AB5" s="44"/>
      <c r="AC5" s="44"/>
      <c r="AD5" s="44"/>
      <c r="AE5" s="44"/>
      <c r="AF5" s="44"/>
      <c r="AG5" s="44"/>
      <c r="AH5" s="44"/>
      <c r="AI5" s="44"/>
      <c r="AJ5" s="44"/>
    </row>
    <row r="6" spans="1:36" s="43" customFormat="1" ht="14.4" x14ac:dyDescent="0.3">
      <c r="A6" s="124" t="s">
        <v>69</v>
      </c>
      <c r="B6" s="125"/>
      <c r="C6" s="45"/>
      <c r="D6" s="45"/>
      <c r="E6" s="45"/>
      <c r="F6" s="45"/>
      <c r="G6" s="132"/>
      <c r="H6" s="132"/>
      <c r="I6" s="132"/>
      <c r="J6" s="132"/>
      <c r="K6" s="132"/>
      <c r="L6" s="132"/>
      <c r="M6" s="45"/>
      <c r="N6" s="45"/>
      <c r="O6" s="45"/>
      <c r="P6" s="45"/>
      <c r="Z6" s="44"/>
      <c r="AA6" s="44"/>
      <c r="AB6" s="44"/>
      <c r="AC6" s="44"/>
      <c r="AD6" s="44"/>
      <c r="AE6" s="44"/>
      <c r="AF6" s="44"/>
      <c r="AG6" s="44"/>
      <c r="AH6" s="44"/>
      <c r="AI6" s="44"/>
      <c r="AJ6" s="44"/>
    </row>
    <row r="7" spans="1:36" s="43" customFormat="1" ht="14.4" x14ac:dyDescent="0.3">
      <c r="A7" s="124" t="s">
        <v>70</v>
      </c>
      <c r="B7" s="125"/>
      <c r="C7" s="45"/>
      <c r="D7" s="45"/>
      <c r="E7" s="45"/>
      <c r="F7" s="45"/>
      <c r="G7" s="132"/>
      <c r="H7" s="132"/>
      <c r="I7" s="132"/>
      <c r="J7" s="132"/>
      <c r="K7" s="132"/>
      <c r="L7" s="132"/>
      <c r="M7" s="45"/>
      <c r="N7" s="45"/>
      <c r="O7" s="45"/>
      <c r="P7" s="45"/>
    </row>
    <row r="8" spans="1:36" s="43" customFormat="1" ht="14.4" x14ac:dyDescent="0.3">
      <c r="A8" s="124" t="s">
        <v>71</v>
      </c>
      <c r="B8" s="125"/>
      <c r="C8" s="45"/>
      <c r="D8" s="45"/>
      <c r="E8" s="45"/>
      <c r="F8" s="45"/>
      <c r="G8" s="132"/>
      <c r="H8" s="132"/>
      <c r="I8" s="132"/>
      <c r="J8" s="132"/>
      <c r="K8" s="132"/>
      <c r="L8" s="132"/>
      <c r="M8" s="45"/>
      <c r="N8" s="45"/>
      <c r="O8" s="45"/>
      <c r="P8" s="45"/>
    </row>
    <row r="9" spans="1:36" s="43" customFormat="1" ht="14.4" x14ac:dyDescent="0.3">
      <c r="A9" s="124" t="s">
        <v>72</v>
      </c>
      <c r="B9" s="125"/>
      <c r="C9" s="45"/>
      <c r="D9" s="45"/>
      <c r="E9" s="45"/>
      <c r="F9" s="45"/>
      <c r="G9" s="132"/>
      <c r="H9" s="132"/>
      <c r="I9" s="132"/>
      <c r="J9" s="132"/>
      <c r="K9" s="132"/>
      <c r="L9" s="132"/>
      <c r="M9" s="45"/>
      <c r="N9" s="45"/>
      <c r="O9" s="45"/>
      <c r="P9" s="45"/>
    </row>
    <row r="10" spans="1:36" s="43" customFormat="1" ht="14.4" x14ac:dyDescent="0.3">
      <c r="A10" s="124" t="s">
        <v>73</v>
      </c>
      <c r="B10" s="125"/>
      <c r="C10" s="45"/>
      <c r="D10" s="45"/>
      <c r="E10" s="45"/>
      <c r="F10" s="45"/>
      <c r="G10" s="132"/>
      <c r="H10" s="132"/>
      <c r="I10" s="132"/>
      <c r="J10" s="132"/>
      <c r="K10" s="132"/>
      <c r="L10" s="132"/>
      <c r="M10" s="45"/>
      <c r="N10" s="45"/>
      <c r="O10" s="45"/>
      <c r="P10" s="45"/>
    </row>
    <row r="11" spans="1:36" s="43" customFormat="1" ht="14.4" x14ac:dyDescent="0.3">
      <c r="A11" s="124" t="s">
        <v>74</v>
      </c>
      <c r="B11" s="125"/>
      <c r="C11" s="45"/>
      <c r="D11" s="45"/>
      <c r="E11" s="45"/>
      <c r="F11" s="45"/>
      <c r="G11" s="132"/>
      <c r="H11" s="132"/>
      <c r="I11" s="132"/>
      <c r="J11" s="132"/>
      <c r="K11" s="132"/>
      <c r="L11" s="132"/>
      <c r="M11" s="45"/>
      <c r="N11" s="45"/>
      <c r="O11" s="45"/>
      <c r="P11" s="45"/>
    </row>
    <row r="12" spans="1:36" ht="15" customHeight="1" x14ac:dyDescent="0.3">
      <c r="A12" s="8"/>
      <c r="B12" s="8"/>
      <c r="C12" s="8"/>
      <c r="D12" s="8"/>
      <c r="E12" s="8"/>
      <c r="F12" s="8"/>
      <c r="G12" s="8"/>
      <c r="H12" s="9"/>
      <c r="I12" s="8"/>
      <c r="J12" s="8"/>
      <c r="K12" s="8"/>
      <c r="L12" s="8"/>
      <c r="M12" s="7"/>
      <c r="N12" s="7"/>
      <c r="O12" s="7"/>
    </row>
    <row r="13" spans="1:36" ht="15" customHeight="1" x14ac:dyDescent="0.3">
      <c r="A13" s="8"/>
      <c r="B13" s="8"/>
      <c r="C13" s="8"/>
      <c r="D13" s="8"/>
      <c r="E13" s="8"/>
      <c r="F13" s="8"/>
      <c r="G13" s="8"/>
      <c r="H13" s="9"/>
      <c r="I13" s="8"/>
      <c r="J13" s="8"/>
      <c r="K13" s="8"/>
      <c r="L13" s="8"/>
      <c r="M13" s="7"/>
      <c r="N13" s="7"/>
      <c r="O13" s="7"/>
    </row>
    <row r="14" spans="1:36" ht="15" customHeight="1" x14ac:dyDescent="0.3">
      <c r="A14" s="10" t="s">
        <v>1</v>
      </c>
      <c r="B14" s="10"/>
      <c r="C14" s="10"/>
      <c r="D14" s="10"/>
      <c r="E14" s="10"/>
      <c r="F14" s="10"/>
      <c r="G14" s="10"/>
      <c r="H14" s="11"/>
      <c r="I14" s="10"/>
      <c r="J14" s="10"/>
      <c r="K14" s="10"/>
      <c r="L14" s="10"/>
      <c r="M14" s="7"/>
      <c r="N14" s="7"/>
      <c r="O14" s="7"/>
    </row>
    <row r="15" spans="1:36" ht="15" customHeight="1" x14ac:dyDescent="0.3">
      <c r="A15" s="12"/>
      <c r="B15" s="12"/>
      <c r="C15" s="12"/>
      <c r="D15" s="12"/>
      <c r="E15" s="12"/>
      <c r="F15" s="12"/>
      <c r="G15" s="12"/>
      <c r="H15" s="13"/>
      <c r="I15" s="12"/>
      <c r="J15" s="12"/>
      <c r="K15" s="12"/>
      <c r="L15" s="12"/>
      <c r="M15" s="7"/>
      <c r="N15" s="7"/>
      <c r="O15" s="7"/>
    </row>
    <row r="16" spans="1:36" ht="15" customHeight="1" x14ac:dyDescent="0.3">
      <c r="A16" s="121" t="s">
        <v>2</v>
      </c>
      <c r="B16" s="118" t="s">
        <v>3</v>
      </c>
      <c r="C16" s="118" t="s">
        <v>95</v>
      </c>
      <c r="D16" s="73"/>
      <c r="E16" s="42"/>
      <c r="F16" s="73"/>
      <c r="G16" s="115" t="s">
        <v>4</v>
      </c>
      <c r="H16" s="118" t="s">
        <v>5</v>
      </c>
      <c r="I16" s="117" t="s">
        <v>6</v>
      </c>
      <c r="J16" s="114"/>
      <c r="K16" s="117" t="s">
        <v>7</v>
      </c>
      <c r="L16" s="114"/>
      <c r="M16" s="7"/>
      <c r="N16" s="7"/>
      <c r="O16" s="7"/>
    </row>
    <row r="17" spans="1:15" ht="57" customHeight="1" x14ac:dyDescent="0.3">
      <c r="A17" s="116"/>
      <c r="B17" s="116"/>
      <c r="C17" s="142"/>
      <c r="D17" s="75" t="s">
        <v>94</v>
      </c>
      <c r="E17" s="56" t="s">
        <v>133</v>
      </c>
      <c r="F17" s="75" t="s">
        <v>96</v>
      </c>
      <c r="G17" s="116"/>
      <c r="H17" s="116"/>
      <c r="I17" s="14" t="s">
        <v>8</v>
      </c>
      <c r="J17" s="14" t="s">
        <v>9</v>
      </c>
      <c r="K17" s="14" t="s">
        <v>8</v>
      </c>
      <c r="L17" s="14" t="s">
        <v>9</v>
      </c>
      <c r="M17" s="7"/>
      <c r="N17" s="7"/>
      <c r="O17" s="7"/>
    </row>
    <row r="18" spans="1:15" ht="24.75" customHeight="1" x14ac:dyDescent="0.3">
      <c r="A18" s="15" t="s">
        <v>10</v>
      </c>
      <c r="B18" s="16" t="s">
        <v>11</v>
      </c>
      <c r="C18" s="16" t="s">
        <v>13</v>
      </c>
      <c r="D18" s="85"/>
      <c r="E18" s="58" t="s">
        <v>13</v>
      </c>
      <c r="F18" s="58" t="s">
        <v>13</v>
      </c>
      <c r="G18" s="17">
        <v>1</v>
      </c>
      <c r="H18" s="18" t="s">
        <v>12</v>
      </c>
      <c r="I18" s="19" t="s">
        <v>13</v>
      </c>
      <c r="J18" s="20" t="s">
        <v>13</v>
      </c>
      <c r="K18" s="21"/>
      <c r="L18" s="22">
        <f t="shared" ref="L18:L58" si="0">G18*K18</f>
        <v>0</v>
      </c>
      <c r="M18" s="7"/>
      <c r="N18" s="7"/>
      <c r="O18" s="7"/>
    </row>
    <row r="19" spans="1:15" ht="24.75" customHeight="1" x14ac:dyDescent="0.3">
      <c r="A19" s="15" t="s">
        <v>14</v>
      </c>
      <c r="B19" s="16" t="s">
        <v>15</v>
      </c>
      <c r="C19" s="16" t="s">
        <v>13</v>
      </c>
      <c r="D19" s="85"/>
      <c r="E19" s="58" t="s">
        <v>13</v>
      </c>
      <c r="F19" s="58" t="s">
        <v>13</v>
      </c>
      <c r="G19" s="17">
        <v>1</v>
      </c>
      <c r="H19" s="18" t="s">
        <v>12</v>
      </c>
      <c r="I19" s="19" t="s">
        <v>13</v>
      </c>
      <c r="J19" s="20" t="s">
        <v>13</v>
      </c>
      <c r="K19" s="21"/>
      <c r="L19" s="22">
        <f t="shared" si="0"/>
        <v>0</v>
      </c>
      <c r="M19" s="7"/>
      <c r="N19" s="7"/>
      <c r="O19" s="7"/>
    </row>
    <row r="20" spans="1:15" ht="24.75" customHeight="1" x14ac:dyDescent="0.3">
      <c r="A20" s="15" t="s">
        <v>16</v>
      </c>
      <c r="B20" s="16" t="s">
        <v>17</v>
      </c>
      <c r="C20" s="16" t="s">
        <v>13</v>
      </c>
      <c r="D20" s="85"/>
      <c r="E20" s="58" t="s">
        <v>13</v>
      </c>
      <c r="F20" s="58" t="s">
        <v>13</v>
      </c>
      <c r="G20" s="17">
        <v>20</v>
      </c>
      <c r="H20" s="17" t="s">
        <v>12</v>
      </c>
      <c r="I20" s="19" t="s">
        <v>13</v>
      </c>
      <c r="J20" s="20" t="s">
        <v>13</v>
      </c>
      <c r="K20" s="21"/>
      <c r="L20" s="22">
        <f t="shared" si="0"/>
        <v>0</v>
      </c>
      <c r="M20" s="7"/>
      <c r="N20" s="7"/>
      <c r="O20" s="7"/>
    </row>
    <row r="21" spans="1:15" ht="24.75" customHeight="1" x14ac:dyDescent="0.3">
      <c r="A21" s="15" t="s">
        <v>18</v>
      </c>
      <c r="B21" s="16" t="s">
        <v>19</v>
      </c>
      <c r="C21" s="16" t="s">
        <v>13</v>
      </c>
      <c r="D21" s="85"/>
      <c r="E21" s="58" t="s">
        <v>13</v>
      </c>
      <c r="F21" s="58" t="s">
        <v>13</v>
      </c>
      <c r="G21" s="17">
        <v>10</v>
      </c>
      <c r="H21" s="17" t="s">
        <v>12</v>
      </c>
      <c r="I21" s="19" t="s">
        <v>13</v>
      </c>
      <c r="J21" s="20" t="s">
        <v>13</v>
      </c>
      <c r="K21" s="21"/>
      <c r="L21" s="22">
        <f t="shared" si="0"/>
        <v>0</v>
      </c>
      <c r="M21" s="7"/>
      <c r="N21" s="7"/>
      <c r="O21" s="7"/>
    </row>
    <row r="22" spans="1:15" ht="24.75" customHeight="1" x14ac:dyDescent="0.3">
      <c r="A22" s="15" t="s">
        <v>20</v>
      </c>
      <c r="B22" s="23" t="s">
        <v>21</v>
      </c>
      <c r="C22" s="23" t="s">
        <v>13</v>
      </c>
      <c r="D22" s="86"/>
      <c r="E22" s="71" t="s">
        <v>13</v>
      </c>
      <c r="F22" s="71" t="s">
        <v>13</v>
      </c>
      <c r="G22" s="17">
        <v>19</v>
      </c>
      <c r="H22" s="17" t="s">
        <v>12</v>
      </c>
      <c r="I22" s="19" t="s">
        <v>13</v>
      </c>
      <c r="J22" s="20" t="s">
        <v>13</v>
      </c>
      <c r="K22" s="21"/>
      <c r="L22" s="22">
        <f t="shared" si="0"/>
        <v>0</v>
      </c>
      <c r="M22" s="7"/>
      <c r="N22" s="7"/>
      <c r="O22" s="7"/>
    </row>
    <row r="23" spans="1:15" ht="24.75" customHeight="1" x14ac:dyDescent="0.3">
      <c r="A23" s="15" t="s">
        <v>22</v>
      </c>
      <c r="B23" s="24" t="s">
        <v>23</v>
      </c>
      <c r="C23" s="24" t="s">
        <v>13</v>
      </c>
      <c r="D23" s="87"/>
      <c r="E23" s="24" t="s">
        <v>13</v>
      </c>
      <c r="F23" s="24" t="s">
        <v>13</v>
      </c>
      <c r="G23" s="17">
        <v>780</v>
      </c>
      <c r="H23" s="17" t="s">
        <v>24</v>
      </c>
      <c r="I23" s="25"/>
      <c r="J23" s="22">
        <f t="shared" ref="J23:J53" si="1">G23*I23</f>
        <v>0</v>
      </c>
      <c r="K23" s="21"/>
      <c r="L23" s="22">
        <f t="shared" si="0"/>
        <v>0</v>
      </c>
      <c r="M23" s="7"/>
      <c r="N23" s="7"/>
      <c r="O23" s="7"/>
    </row>
    <row r="24" spans="1:15" ht="24.75" customHeight="1" x14ac:dyDescent="0.3">
      <c r="A24" s="15" t="s">
        <v>25</v>
      </c>
      <c r="B24" s="24" t="s">
        <v>26</v>
      </c>
      <c r="C24" s="24" t="s">
        <v>13</v>
      </c>
      <c r="D24" s="87"/>
      <c r="E24" s="24" t="s">
        <v>13</v>
      </c>
      <c r="F24" s="24" t="s">
        <v>13</v>
      </c>
      <c r="G24" s="17">
        <v>170</v>
      </c>
      <c r="H24" s="17" t="s">
        <v>24</v>
      </c>
      <c r="I24" s="25"/>
      <c r="J24" s="22">
        <f t="shared" si="1"/>
        <v>0</v>
      </c>
      <c r="K24" s="21"/>
      <c r="L24" s="22">
        <f t="shared" si="0"/>
        <v>0</v>
      </c>
      <c r="M24" s="7"/>
      <c r="N24" s="7"/>
      <c r="O24" s="7"/>
    </row>
    <row r="25" spans="1:15" ht="24.75" customHeight="1" x14ac:dyDescent="0.3">
      <c r="A25" s="15" t="s">
        <v>27</v>
      </c>
      <c r="B25" s="16" t="s">
        <v>28</v>
      </c>
      <c r="C25" s="16" t="s">
        <v>13</v>
      </c>
      <c r="D25" s="85"/>
      <c r="E25" s="16" t="s">
        <v>13</v>
      </c>
      <c r="F25" s="16" t="s">
        <v>13</v>
      </c>
      <c r="G25" s="17">
        <v>800</v>
      </c>
      <c r="H25" s="18" t="s">
        <v>24</v>
      </c>
      <c r="I25" s="25"/>
      <c r="J25" s="22">
        <f t="shared" si="1"/>
        <v>0</v>
      </c>
      <c r="K25" s="21"/>
      <c r="L25" s="22">
        <f t="shared" si="0"/>
        <v>0</v>
      </c>
      <c r="M25" s="7"/>
      <c r="N25" s="7"/>
      <c r="O25" s="7"/>
    </row>
    <row r="26" spans="1:15" ht="24.75" customHeight="1" x14ac:dyDescent="0.3">
      <c r="A26" s="15" t="s">
        <v>29</v>
      </c>
      <c r="B26" s="16" t="s">
        <v>30</v>
      </c>
      <c r="C26" s="16" t="s">
        <v>13</v>
      </c>
      <c r="D26" s="85"/>
      <c r="E26" s="16" t="s">
        <v>13</v>
      </c>
      <c r="F26" s="16" t="s">
        <v>13</v>
      </c>
      <c r="G26" s="17">
        <f>ROUNDUP(5*19*1.3,0)</f>
        <v>124</v>
      </c>
      <c r="H26" s="18" t="s">
        <v>24</v>
      </c>
      <c r="I26" s="25"/>
      <c r="J26" s="22">
        <f t="shared" si="1"/>
        <v>0</v>
      </c>
      <c r="K26" s="21"/>
      <c r="L26" s="22">
        <f t="shared" si="0"/>
        <v>0</v>
      </c>
      <c r="M26" s="7"/>
      <c r="N26" s="7"/>
      <c r="O26" s="7"/>
    </row>
    <row r="27" spans="1:15" ht="24.75" customHeight="1" x14ac:dyDescent="0.3">
      <c r="A27" s="15" t="s">
        <v>31</v>
      </c>
      <c r="B27" s="16" t="s">
        <v>32</v>
      </c>
      <c r="C27" s="16" t="s">
        <v>13</v>
      </c>
      <c r="D27" s="85"/>
      <c r="E27" s="16" t="s">
        <v>13</v>
      </c>
      <c r="F27" s="16" t="s">
        <v>13</v>
      </c>
      <c r="G27" s="17">
        <v>620</v>
      </c>
      <c r="H27" s="18" t="s">
        <v>24</v>
      </c>
      <c r="I27" s="25"/>
      <c r="J27" s="22">
        <f t="shared" si="1"/>
        <v>0</v>
      </c>
      <c r="K27" s="21"/>
      <c r="L27" s="22">
        <f t="shared" si="0"/>
        <v>0</v>
      </c>
      <c r="M27" s="7"/>
      <c r="N27" s="7"/>
      <c r="O27" s="7"/>
    </row>
    <row r="28" spans="1:15" ht="14.4" x14ac:dyDescent="0.3">
      <c r="A28" s="15" t="s">
        <v>33</v>
      </c>
      <c r="B28" s="16" t="s">
        <v>34</v>
      </c>
      <c r="C28" s="16" t="s">
        <v>13</v>
      </c>
      <c r="D28" s="85"/>
      <c r="E28" s="16" t="s">
        <v>13</v>
      </c>
      <c r="F28" s="16" t="s">
        <v>13</v>
      </c>
      <c r="G28" s="17">
        <v>2700</v>
      </c>
      <c r="H28" s="18" t="s">
        <v>24</v>
      </c>
      <c r="I28" s="25"/>
      <c r="J28" s="22">
        <f t="shared" si="1"/>
        <v>0</v>
      </c>
      <c r="K28" s="21"/>
      <c r="L28" s="22">
        <f t="shared" si="0"/>
        <v>0</v>
      </c>
      <c r="M28" s="7"/>
      <c r="N28" s="7"/>
      <c r="O28" s="7"/>
    </row>
    <row r="29" spans="1:15" ht="84" customHeight="1" x14ac:dyDescent="0.3">
      <c r="A29" s="15" t="s">
        <v>35</v>
      </c>
      <c r="B29" s="16" t="s">
        <v>85</v>
      </c>
      <c r="C29" s="16" t="s">
        <v>13</v>
      </c>
      <c r="D29" s="85"/>
      <c r="E29" s="58" t="s">
        <v>134</v>
      </c>
      <c r="F29" s="89"/>
      <c r="G29" s="17">
        <v>19</v>
      </c>
      <c r="H29" s="17" t="s">
        <v>12</v>
      </c>
      <c r="I29" s="25"/>
      <c r="J29" s="22">
        <f t="shared" si="1"/>
        <v>0</v>
      </c>
      <c r="K29" s="21"/>
      <c r="L29" s="22">
        <f t="shared" si="0"/>
        <v>0</v>
      </c>
      <c r="M29" s="7"/>
      <c r="N29" s="7"/>
      <c r="O29" s="7"/>
    </row>
    <row r="30" spans="1:15" ht="54" customHeight="1" x14ac:dyDescent="0.3">
      <c r="A30" s="15" t="s">
        <v>36</v>
      </c>
      <c r="B30" s="16" t="s">
        <v>86</v>
      </c>
      <c r="C30" s="16" t="s">
        <v>13</v>
      </c>
      <c r="D30" s="85"/>
      <c r="E30" s="16" t="s">
        <v>114</v>
      </c>
      <c r="F30" s="91"/>
      <c r="G30" s="17">
        <v>1</v>
      </c>
      <c r="H30" s="17" t="s">
        <v>12</v>
      </c>
      <c r="I30" s="25"/>
      <c r="J30" s="22">
        <f t="shared" si="1"/>
        <v>0</v>
      </c>
      <c r="K30" s="21"/>
      <c r="L30" s="22">
        <f t="shared" si="0"/>
        <v>0</v>
      </c>
      <c r="M30" s="7"/>
      <c r="N30" s="7"/>
      <c r="O30" s="7"/>
    </row>
    <row r="31" spans="1:15" ht="99.75" customHeight="1" x14ac:dyDescent="0.3">
      <c r="A31" s="15" t="s">
        <v>37</v>
      </c>
      <c r="B31" s="16" t="s">
        <v>87</v>
      </c>
      <c r="C31" s="16" t="s">
        <v>99</v>
      </c>
      <c r="D31" s="88"/>
      <c r="E31" s="60" t="s">
        <v>116</v>
      </c>
      <c r="F31" s="99"/>
      <c r="G31" s="98">
        <v>19</v>
      </c>
      <c r="H31" s="17" t="s">
        <v>12</v>
      </c>
      <c r="I31" s="25"/>
      <c r="J31" s="22">
        <f t="shared" si="1"/>
        <v>0</v>
      </c>
      <c r="K31" s="21"/>
      <c r="L31" s="22">
        <f t="shared" si="0"/>
        <v>0</v>
      </c>
      <c r="M31" s="7"/>
      <c r="N31" s="7"/>
      <c r="O31" s="7"/>
    </row>
    <row r="32" spans="1:15" ht="82.5" customHeight="1" x14ac:dyDescent="0.3">
      <c r="A32" s="15" t="s">
        <v>38</v>
      </c>
      <c r="B32" s="16" t="s">
        <v>88</v>
      </c>
      <c r="C32" s="16" t="s">
        <v>100</v>
      </c>
      <c r="D32" s="85"/>
      <c r="E32" s="58" t="s">
        <v>115</v>
      </c>
      <c r="F32" s="100"/>
      <c r="G32" s="17">
        <v>19</v>
      </c>
      <c r="H32" s="17" t="s">
        <v>12</v>
      </c>
      <c r="I32" s="25"/>
      <c r="J32" s="22">
        <f t="shared" si="1"/>
        <v>0</v>
      </c>
      <c r="K32" s="21"/>
      <c r="L32" s="22">
        <f t="shared" si="0"/>
        <v>0</v>
      </c>
      <c r="M32" s="7"/>
      <c r="N32" s="7"/>
      <c r="O32" s="7"/>
    </row>
    <row r="33" spans="1:15" ht="84.75" customHeight="1" x14ac:dyDescent="0.3">
      <c r="A33" s="15" t="s">
        <v>39</v>
      </c>
      <c r="B33" s="16" t="s">
        <v>40</v>
      </c>
      <c r="C33" s="16" t="s">
        <v>101</v>
      </c>
      <c r="D33" s="85"/>
      <c r="E33" s="58" t="s">
        <v>117</v>
      </c>
      <c r="F33" s="89"/>
      <c r="G33" s="17">
        <v>13</v>
      </c>
      <c r="H33" s="17" t="s">
        <v>12</v>
      </c>
      <c r="I33" s="25"/>
      <c r="J33" s="22">
        <f t="shared" si="1"/>
        <v>0</v>
      </c>
      <c r="K33" s="21"/>
      <c r="L33" s="22">
        <f t="shared" si="0"/>
        <v>0</v>
      </c>
      <c r="M33" s="7"/>
      <c r="N33" s="7"/>
      <c r="O33" s="7"/>
    </row>
    <row r="34" spans="1:15" ht="53.25" customHeight="1" x14ac:dyDescent="0.3">
      <c r="A34" s="134" t="s">
        <v>41</v>
      </c>
      <c r="B34" s="135" t="s">
        <v>77</v>
      </c>
      <c r="C34" s="58" t="s">
        <v>98</v>
      </c>
      <c r="D34" s="89"/>
      <c r="E34" s="58" t="s">
        <v>118</v>
      </c>
      <c r="F34" s="89"/>
      <c r="G34" s="17">
        <v>19</v>
      </c>
      <c r="H34" s="17" t="s">
        <v>12</v>
      </c>
      <c r="I34" s="25"/>
      <c r="J34" s="22">
        <f t="shared" si="1"/>
        <v>0</v>
      </c>
      <c r="K34" s="21"/>
      <c r="L34" s="22">
        <f t="shared" si="0"/>
        <v>0</v>
      </c>
      <c r="M34" s="7"/>
      <c r="N34" s="7"/>
      <c r="O34" s="7"/>
    </row>
    <row r="35" spans="1:15" s="41" customFormat="1" ht="50.25" customHeight="1" x14ac:dyDescent="0.3">
      <c r="A35" s="130"/>
      <c r="B35" s="136"/>
      <c r="C35" s="16" t="s">
        <v>102</v>
      </c>
      <c r="D35" s="85"/>
      <c r="E35" s="58" t="s">
        <v>119</v>
      </c>
      <c r="F35" s="89"/>
      <c r="G35" s="17">
        <v>17</v>
      </c>
      <c r="H35" s="59" t="s">
        <v>12</v>
      </c>
      <c r="I35" s="25"/>
      <c r="J35" s="22">
        <f t="shared" si="1"/>
        <v>0</v>
      </c>
      <c r="K35" s="21"/>
      <c r="L35" s="22">
        <f t="shared" si="0"/>
        <v>0</v>
      </c>
      <c r="M35" s="7"/>
      <c r="N35" s="7"/>
      <c r="O35" s="7"/>
    </row>
    <row r="36" spans="1:15" s="41" customFormat="1" ht="48.75" customHeight="1" x14ac:dyDescent="0.3">
      <c r="A36" s="130"/>
      <c r="B36" s="136"/>
      <c r="C36" s="58" t="s">
        <v>103</v>
      </c>
      <c r="D36" s="89"/>
      <c r="E36" s="58" t="s">
        <v>90</v>
      </c>
      <c r="F36" s="89"/>
      <c r="G36" s="17">
        <v>3</v>
      </c>
      <c r="H36" s="59" t="s">
        <v>12</v>
      </c>
      <c r="I36" s="25"/>
      <c r="J36" s="22">
        <f t="shared" si="1"/>
        <v>0</v>
      </c>
      <c r="K36" s="21"/>
      <c r="L36" s="22">
        <f t="shared" si="0"/>
        <v>0</v>
      </c>
      <c r="M36" s="7"/>
      <c r="N36" s="7"/>
      <c r="O36" s="7"/>
    </row>
    <row r="37" spans="1:15" s="41" customFormat="1" ht="81.75" customHeight="1" x14ac:dyDescent="0.3">
      <c r="A37" s="131"/>
      <c r="B37" s="137"/>
      <c r="C37" s="58" t="s">
        <v>104</v>
      </c>
      <c r="D37" s="89"/>
      <c r="E37" s="76" t="s">
        <v>91</v>
      </c>
      <c r="F37" s="89"/>
      <c r="G37" s="17">
        <v>1</v>
      </c>
      <c r="H37" s="59" t="s">
        <v>12</v>
      </c>
      <c r="I37" s="25"/>
      <c r="J37" s="22">
        <f t="shared" si="1"/>
        <v>0</v>
      </c>
      <c r="K37" s="21"/>
      <c r="L37" s="22">
        <f t="shared" si="0"/>
        <v>0</v>
      </c>
      <c r="M37" s="7"/>
      <c r="N37" s="7"/>
      <c r="O37" s="7"/>
    </row>
    <row r="38" spans="1:15" ht="69.75" customHeight="1" x14ac:dyDescent="0.3">
      <c r="A38" s="15" t="s">
        <v>42</v>
      </c>
      <c r="B38" s="16" t="s">
        <v>43</v>
      </c>
      <c r="C38" s="58" t="s">
        <v>105</v>
      </c>
      <c r="D38" s="90"/>
      <c r="E38" s="78" t="s">
        <v>120</v>
      </c>
      <c r="F38" s="101"/>
      <c r="G38" s="17">
        <v>1</v>
      </c>
      <c r="H38" s="18" t="s">
        <v>12</v>
      </c>
      <c r="I38" s="25"/>
      <c r="J38" s="22">
        <f t="shared" si="1"/>
        <v>0</v>
      </c>
      <c r="K38" s="21"/>
      <c r="L38" s="22">
        <f t="shared" si="0"/>
        <v>0</v>
      </c>
      <c r="M38" s="7"/>
      <c r="N38" s="7"/>
      <c r="O38" s="7"/>
    </row>
    <row r="39" spans="1:15" s="41" customFormat="1" ht="126.75" customHeight="1" x14ac:dyDescent="0.3">
      <c r="A39" s="134" t="s">
        <v>44</v>
      </c>
      <c r="B39" s="140" t="s">
        <v>45</v>
      </c>
      <c r="C39" s="16" t="s">
        <v>107</v>
      </c>
      <c r="D39" s="91"/>
      <c r="E39" s="110" t="s">
        <v>121</v>
      </c>
      <c r="F39" s="102"/>
      <c r="G39" s="17">
        <v>1</v>
      </c>
      <c r="H39" s="18"/>
      <c r="I39" s="25"/>
      <c r="J39" s="22">
        <f t="shared" si="1"/>
        <v>0</v>
      </c>
      <c r="K39" s="21"/>
      <c r="L39" s="22">
        <f t="shared" si="0"/>
        <v>0</v>
      </c>
      <c r="M39" s="7"/>
      <c r="N39" s="7"/>
      <c r="O39" s="7"/>
    </row>
    <row r="40" spans="1:15" s="41" customFormat="1" ht="31.5" customHeight="1" x14ac:dyDescent="0.3">
      <c r="A40" s="130"/>
      <c r="B40" s="141"/>
      <c r="C40" s="76" t="s">
        <v>106</v>
      </c>
      <c r="D40" s="90"/>
      <c r="E40" s="60" t="s">
        <v>122</v>
      </c>
      <c r="F40" s="103"/>
      <c r="G40" s="17">
        <v>2</v>
      </c>
      <c r="H40" s="18"/>
      <c r="I40" s="25"/>
      <c r="J40" s="22">
        <f t="shared" si="1"/>
        <v>0</v>
      </c>
      <c r="K40" s="21"/>
      <c r="L40" s="22">
        <f t="shared" si="0"/>
        <v>0</v>
      </c>
      <c r="M40" s="7"/>
      <c r="N40" s="7"/>
      <c r="O40" s="7"/>
    </row>
    <row r="41" spans="1:15" ht="30" customHeight="1" x14ac:dyDescent="0.3">
      <c r="A41" s="15" t="s">
        <v>46</v>
      </c>
      <c r="B41" s="82" t="s">
        <v>47</v>
      </c>
      <c r="C41" s="84" t="s">
        <v>131</v>
      </c>
      <c r="D41" s="92"/>
      <c r="E41" s="58" t="s">
        <v>132</v>
      </c>
      <c r="F41" s="89"/>
      <c r="G41" s="17">
        <v>51</v>
      </c>
      <c r="H41" s="18" t="s">
        <v>12</v>
      </c>
      <c r="I41" s="25"/>
      <c r="J41" s="22">
        <f t="shared" si="1"/>
        <v>0</v>
      </c>
      <c r="K41" s="21"/>
      <c r="L41" s="22">
        <f t="shared" si="0"/>
        <v>0</v>
      </c>
      <c r="M41" s="7"/>
      <c r="N41" s="7"/>
      <c r="O41" s="7"/>
    </row>
    <row r="42" spans="1:15" ht="66.75" customHeight="1" x14ac:dyDescent="0.3">
      <c r="A42" s="134" t="s">
        <v>48</v>
      </c>
      <c r="B42" s="126" t="s">
        <v>78</v>
      </c>
      <c r="C42" s="83" t="s">
        <v>49</v>
      </c>
      <c r="D42" s="85"/>
      <c r="E42" s="58" t="s">
        <v>123</v>
      </c>
      <c r="F42" s="89"/>
      <c r="G42" s="17">
        <v>1</v>
      </c>
      <c r="H42" s="18" t="s">
        <v>50</v>
      </c>
      <c r="I42" s="25"/>
      <c r="J42" s="22">
        <f t="shared" si="1"/>
        <v>0</v>
      </c>
      <c r="K42" s="21"/>
      <c r="L42" s="22">
        <f t="shared" si="0"/>
        <v>0</v>
      </c>
      <c r="M42" s="7"/>
      <c r="N42" s="7"/>
      <c r="O42" s="7"/>
    </row>
    <row r="43" spans="1:15" ht="31.5" customHeight="1" x14ac:dyDescent="0.3">
      <c r="A43" s="130"/>
      <c r="B43" s="127"/>
      <c r="C43" s="58" t="s">
        <v>108</v>
      </c>
      <c r="D43" s="93"/>
      <c r="E43" s="62" t="s">
        <v>124</v>
      </c>
      <c r="F43" s="102"/>
      <c r="G43" s="17">
        <v>3</v>
      </c>
      <c r="H43" s="18" t="s">
        <v>50</v>
      </c>
      <c r="I43" s="25"/>
      <c r="J43" s="22">
        <f t="shared" si="1"/>
        <v>0</v>
      </c>
      <c r="K43" s="21"/>
      <c r="L43" s="22">
        <f t="shared" si="0"/>
        <v>0</v>
      </c>
      <c r="M43" s="7"/>
      <c r="N43" s="7"/>
      <c r="O43" s="7"/>
    </row>
    <row r="44" spans="1:15" ht="33" customHeight="1" x14ac:dyDescent="0.3">
      <c r="A44" s="130"/>
      <c r="B44" s="127"/>
      <c r="C44" s="58" t="s">
        <v>97</v>
      </c>
      <c r="D44" s="94"/>
      <c r="E44" s="70" t="s">
        <v>125</v>
      </c>
      <c r="F44" s="104"/>
      <c r="G44" s="17">
        <v>1</v>
      </c>
      <c r="H44" s="18" t="s">
        <v>50</v>
      </c>
      <c r="I44" s="25"/>
      <c r="J44" s="22">
        <f t="shared" si="1"/>
        <v>0</v>
      </c>
      <c r="K44" s="21"/>
      <c r="L44" s="22">
        <f t="shared" si="0"/>
        <v>0</v>
      </c>
      <c r="M44" s="7"/>
      <c r="N44" s="7"/>
      <c r="O44" s="7"/>
    </row>
    <row r="45" spans="1:15" ht="34.5" customHeight="1" x14ac:dyDescent="0.3">
      <c r="A45" s="130"/>
      <c r="B45" s="128"/>
      <c r="C45" s="58" t="s">
        <v>109</v>
      </c>
      <c r="D45" s="94"/>
      <c r="E45" s="72" t="s">
        <v>126</v>
      </c>
      <c r="F45" s="105"/>
      <c r="G45" s="17">
        <v>1</v>
      </c>
      <c r="H45" s="18" t="s">
        <v>50</v>
      </c>
      <c r="I45" s="25"/>
      <c r="J45" s="22">
        <f t="shared" si="1"/>
        <v>0</v>
      </c>
      <c r="K45" s="21"/>
      <c r="L45" s="22">
        <f t="shared" si="0"/>
        <v>0</v>
      </c>
      <c r="M45" s="7"/>
      <c r="N45" s="7"/>
      <c r="O45" s="7"/>
    </row>
    <row r="46" spans="1:15" s="54" customFormat="1" ht="73.5" customHeight="1" x14ac:dyDescent="0.3">
      <c r="A46" s="129" t="s">
        <v>51</v>
      </c>
      <c r="B46" s="126" t="s">
        <v>79</v>
      </c>
      <c r="C46" s="58" t="s">
        <v>112</v>
      </c>
      <c r="D46" s="90"/>
      <c r="E46" s="78" t="s">
        <v>127</v>
      </c>
      <c r="F46" s="101"/>
      <c r="G46" s="17">
        <v>1</v>
      </c>
      <c r="H46" s="63" t="s">
        <v>12</v>
      </c>
      <c r="I46" s="25"/>
      <c r="J46" s="22">
        <f t="shared" si="1"/>
        <v>0</v>
      </c>
      <c r="K46" s="21"/>
      <c r="L46" s="22">
        <f t="shared" si="0"/>
        <v>0</v>
      </c>
      <c r="M46" s="7"/>
      <c r="N46" s="7"/>
      <c r="O46" s="7"/>
    </row>
    <row r="47" spans="1:15" s="54" customFormat="1" ht="42" customHeight="1" x14ac:dyDescent="0.3">
      <c r="A47" s="131"/>
      <c r="B47" s="128"/>
      <c r="C47" s="16" t="s">
        <v>110</v>
      </c>
      <c r="D47" s="88"/>
      <c r="E47" s="57" t="s">
        <v>128</v>
      </c>
      <c r="F47" s="101"/>
      <c r="G47" s="17">
        <v>1</v>
      </c>
      <c r="H47" s="63" t="s">
        <v>12</v>
      </c>
      <c r="I47" s="25"/>
      <c r="J47" s="22">
        <f t="shared" si="1"/>
        <v>0</v>
      </c>
      <c r="K47" s="21"/>
      <c r="L47" s="22">
        <f t="shared" si="0"/>
        <v>0</v>
      </c>
      <c r="M47" s="7"/>
      <c r="N47" s="7"/>
      <c r="O47" s="7"/>
    </row>
    <row r="48" spans="1:15" ht="51.75" customHeight="1" x14ac:dyDescent="0.3">
      <c r="A48" s="129" t="s">
        <v>52</v>
      </c>
      <c r="B48" s="126" t="s">
        <v>80</v>
      </c>
      <c r="C48" s="16" t="s">
        <v>56</v>
      </c>
      <c r="D48" s="85"/>
      <c r="E48" s="79" t="s">
        <v>129</v>
      </c>
      <c r="F48" s="89"/>
      <c r="G48" s="17">
        <v>1</v>
      </c>
      <c r="H48" s="18" t="s">
        <v>50</v>
      </c>
      <c r="I48" s="25"/>
      <c r="J48" s="22">
        <f t="shared" si="1"/>
        <v>0</v>
      </c>
      <c r="K48" s="21"/>
      <c r="L48" s="22">
        <f t="shared" si="0"/>
        <v>0</v>
      </c>
      <c r="M48" s="7"/>
      <c r="N48" s="7"/>
      <c r="O48" s="7"/>
    </row>
    <row r="49" spans="1:15" ht="34.5" customHeight="1" x14ac:dyDescent="0.3">
      <c r="A49" s="130"/>
      <c r="B49" s="127"/>
      <c r="C49" s="58" t="s">
        <v>111</v>
      </c>
      <c r="D49" s="90"/>
      <c r="E49" s="80" t="s">
        <v>130</v>
      </c>
      <c r="F49" s="106"/>
      <c r="G49" s="17">
        <v>2</v>
      </c>
      <c r="H49" s="18" t="s">
        <v>50</v>
      </c>
      <c r="I49" s="25"/>
      <c r="J49" s="22">
        <f t="shared" si="1"/>
        <v>0</v>
      </c>
      <c r="K49" s="21"/>
      <c r="L49" s="22">
        <f t="shared" si="0"/>
        <v>0</v>
      </c>
      <c r="M49" s="7"/>
      <c r="N49" s="7"/>
      <c r="O49" s="7"/>
    </row>
    <row r="50" spans="1:15" ht="39" customHeight="1" x14ac:dyDescent="0.3">
      <c r="A50" s="131"/>
      <c r="B50" s="128"/>
      <c r="C50" s="58" t="s">
        <v>109</v>
      </c>
      <c r="D50" s="93"/>
      <c r="E50" s="108" t="s">
        <v>126</v>
      </c>
      <c r="F50" s="109"/>
      <c r="G50" s="98">
        <v>1</v>
      </c>
      <c r="H50" s="18" t="s">
        <v>50</v>
      </c>
      <c r="I50" s="25"/>
      <c r="J50" s="22">
        <f t="shared" si="1"/>
        <v>0</v>
      </c>
      <c r="K50" s="21"/>
      <c r="L50" s="22">
        <f t="shared" si="0"/>
        <v>0</v>
      </c>
      <c r="M50" s="7"/>
      <c r="N50" s="7"/>
      <c r="O50" s="7"/>
    </row>
    <row r="51" spans="1:15" s="54" customFormat="1" ht="89.25" customHeight="1" x14ac:dyDescent="0.3">
      <c r="A51" s="129" t="s">
        <v>53</v>
      </c>
      <c r="B51" s="138" t="s">
        <v>59</v>
      </c>
      <c r="C51" s="16" t="s">
        <v>112</v>
      </c>
      <c r="D51" s="95"/>
      <c r="E51" s="78" t="s">
        <v>127</v>
      </c>
      <c r="F51" s="105"/>
      <c r="G51" s="17">
        <v>1</v>
      </c>
      <c r="H51" s="63" t="s">
        <v>12</v>
      </c>
      <c r="I51" s="25"/>
      <c r="J51" s="22">
        <f t="shared" si="1"/>
        <v>0</v>
      </c>
      <c r="K51" s="21"/>
      <c r="L51" s="22">
        <f t="shared" si="0"/>
        <v>0</v>
      </c>
      <c r="M51" s="7"/>
      <c r="N51" s="7"/>
      <c r="O51" s="7"/>
    </row>
    <row r="52" spans="1:15" ht="39.75" customHeight="1" x14ac:dyDescent="0.3">
      <c r="A52" s="131"/>
      <c r="B52" s="128"/>
      <c r="C52" s="16" t="s">
        <v>110</v>
      </c>
      <c r="D52" s="88"/>
      <c r="E52" s="78" t="s">
        <v>128</v>
      </c>
      <c r="F52" s="107"/>
      <c r="G52" s="98">
        <v>1</v>
      </c>
      <c r="H52" s="18" t="s">
        <v>50</v>
      </c>
      <c r="I52" s="25"/>
      <c r="J52" s="22">
        <f t="shared" si="1"/>
        <v>0</v>
      </c>
      <c r="K52" s="21"/>
      <c r="L52" s="22">
        <f t="shared" si="0"/>
        <v>0</v>
      </c>
      <c r="M52" s="7"/>
      <c r="N52" s="7"/>
      <c r="O52" s="7"/>
    </row>
    <row r="53" spans="1:15" s="54" customFormat="1" ht="39.75" customHeight="1" x14ac:dyDescent="0.3">
      <c r="A53" s="65" t="s">
        <v>54</v>
      </c>
      <c r="B53" s="66" t="s">
        <v>84</v>
      </c>
      <c r="C53" s="58" t="s">
        <v>13</v>
      </c>
      <c r="D53" s="89"/>
      <c r="E53" s="81" t="s">
        <v>13</v>
      </c>
      <c r="F53" s="81" t="s">
        <v>13</v>
      </c>
      <c r="G53" s="17">
        <v>1</v>
      </c>
      <c r="H53" s="63" t="s">
        <v>83</v>
      </c>
      <c r="I53" s="25"/>
      <c r="J53" s="22">
        <f t="shared" si="1"/>
        <v>0</v>
      </c>
      <c r="K53" s="21"/>
      <c r="L53" s="22">
        <f t="shared" si="0"/>
        <v>0</v>
      </c>
      <c r="M53" s="7"/>
      <c r="N53" s="7"/>
      <c r="O53" s="7"/>
    </row>
    <row r="54" spans="1:15" ht="24.75" customHeight="1" x14ac:dyDescent="0.3">
      <c r="A54" s="68" t="s">
        <v>55</v>
      </c>
      <c r="B54" s="64" t="s">
        <v>81</v>
      </c>
      <c r="C54" s="64" t="s">
        <v>13</v>
      </c>
      <c r="D54" s="96"/>
      <c r="E54" s="64" t="s">
        <v>13</v>
      </c>
      <c r="F54" s="64" t="s">
        <v>13</v>
      </c>
      <c r="G54" s="17">
        <v>1</v>
      </c>
      <c r="H54" s="19" t="s">
        <v>12</v>
      </c>
      <c r="I54" s="20" t="s">
        <v>13</v>
      </c>
      <c r="J54" s="20" t="s">
        <v>13</v>
      </c>
      <c r="K54" s="21"/>
      <c r="L54" s="22">
        <f t="shared" si="0"/>
        <v>0</v>
      </c>
      <c r="M54" s="7"/>
      <c r="N54" s="7"/>
      <c r="O54" s="7"/>
    </row>
    <row r="55" spans="1:15" ht="24.75" customHeight="1" x14ac:dyDescent="0.3">
      <c r="A55" s="68" t="s">
        <v>57</v>
      </c>
      <c r="B55" s="26" t="s">
        <v>61</v>
      </c>
      <c r="C55" s="64" t="s">
        <v>13</v>
      </c>
      <c r="D55" s="96"/>
      <c r="E55" s="64" t="s">
        <v>13</v>
      </c>
      <c r="F55" s="64" t="s">
        <v>13</v>
      </c>
      <c r="G55" s="17">
        <v>1</v>
      </c>
      <c r="H55" s="19" t="s">
        <v>12</v>
      </c>
      <c r="I55" s="20" t="s">
        <v>13</v>
      </c>
      <c r="J55" s="20" t="s">
        <v>13</v>
      </c>
      <c r="K55" s="21"/>
      <c r="L55" s="22">
        <f t="shared" si="0"/>
        <v>0</v>
      </c>
      <c r="M55" s="7"/>
      <c r="N55" s="7"/>
      <c r="O55" s="7"/>
    </row>
    <row r="56" spans="1:15" s="61" customFormat="1" ht="24.75" customHeight="1" x14ac:dyDescent="0.3">
      <c r="A56" s="68" t="s">
        <v>58</v>
      </c>
      <c r="B56" s="26" t="s">
        <v>93</v>
      </c>
      <c r="C56" s="64" t="s">
        <v>13</v>
      </c>
      <c r="D56" s="96"/>
      <c r="E56" s="64"/>
      <c r="F56" s="64"/>
      <c r="G56" s="17">
        <v>1</v>
      </c>
      <c r="H56" s="19" t="s">
        <v>83</v>
      </c>
      <c r="I56" s="20" t="s">
        <v>13</v>
      </c>
      <c r="J56" s="20" t="s">
        <v>13</v>
      </c>
      <c r="K56" s="21"/>
      <c r="L56" s="22">
        <f t="shared" si="0"/>
        <v>0</v>
      </c>
      <c r="M56" s="7"/>
      <c r="N56" s="7"/>
      <c r="O56" s="7"/>
    </row>
    <row r="57" spans="1:15" s="54" customFormat="1" ht="24.75" customHeight="1" x14ac:dyDescent="0.3">
      <c r="A57" s="68" t="s">
        <v>60</v>
      </c>
      <c r="B57" s="64" t="s">
        <v>82</v>
      </c>
      <c r="C57" s="64" t="s">
        <v>13</v>
      </c>
      <c r="D57" s="96"/>
      <c r="E57" s="64" t="s">
        <v>13</v>
      </c>
      <c r="F57" s="64" t="s">
        <v>13</v>
      </c>
      <c r="G57" s="17">
        <v>1</v>
      </c>
      <c r="H57" s="69" t="s">
        <v>12</v>
      </c>
      <c r="I57" s="20" t="s">
        <v>13</v>
      </c>
      <c r="J57" s="20" t="s">
        <v>13</v>
      </c>
      <c r="K57" s="21"/>
      <c r="L57" s="22">
        <f t="shared" si="0"/>
        <v>0</v>
      </c>
      <c r="M57" s="7"/>
      <c r="N57" s="7"/>
      <c r="O57" s="7"/>
    </row>
    <row r="58" spans="1:15" ht="39" customHeight="1" x14ac:dyDescent="0.3">
      <c r="A58" s="68" t="s">
        <v>92</v>
      </c>
      <c r="B58" s="67" t="s">
        <v>113</v>
      </c>
      <c r="C58" s="67" t="s">
        <v>13</v>
      </c>
      <c r="D58" s="97"/>
      <c r="E58" s="67" t="s">
        <v>13</v>
      </c>
      <c r="F58" s="67" t="s">
        <v>13</v>
      </c>
      <c r="G58" s="17">
        <v>5</v>
      </c>
      <c r="H58" s="18" t="s">
        <v>50</v>
      </c>
      <c r="I58" s="20" t="s">
        <v>13</v>
      </c>
      <c r="J58" s="20" t="s">
        <v>13</v>
      </c>
      <c r="K58" s="21"/>
      <c r="L58" s="22">
        <f t="shared" si="0"/>
        <v>0</v>
      </c>
      <c r="M58" s="7"/>
      <c r="N58" s="7"/>
      <c r="O58" s="7"/>
    </row>
    <row r="59" spans="1:15" ht="24.75" customHeight="1" x14ac:dyDescent="0.3">
      <c r="A59" s="120" t="s">
        <v>62</v>
      </c>
      <c r="B59" s="113"/>
      <c r="C59" s="113"/>
      <c r="D59" s="113"/>
      <c r="E59" s="113"/>
      <c r="F59" s="113"/>
      <c r="G59" s="113"/>
      <c r="H59" s="113"/>
      <c r="I59" s="114"/>
      <c r="J59" s="22">
        <f>SUM(J18:J58)</f>
        <v>0</v>
      </c>
      <c r="K59" s="27"/>
      <c r="L59" s="22">
        <f>SUM(L18:L58)</f>
        <v>0</v>
      </c>
      <c r="M59" s="7"/>
      <c r="N59" s="7"/>
      <c r="O59" s="7"/>
    </row>
    <row r="60" spans="1:15" ht="24.75" customHeight="1" x14ac:dyDescent="0.3">
      <c r="A60" s="119" t="s">
        <v>63</v>
      </c>
      <c r="B60" s="113"/>
      <c r="C60" s="113"/>
      <c r="D60" s="113"/>
      <c r="E60" s="113"/>
      <c r="F60" s="113"/>
      <c r="G60" s="113"/>
      <c r="H60" s="113"/>
      <c r="I60" s="114"/>
      <c r="J60" s="22">
        <f>J59*1.2</f>
        <v>0</v>
      </c>
      <c r="K60" s="28"/>
      <c r="L60" s="22">
        <f>L59*1.2</f>
        <v>0</v>
      </c>
      <c r="M60" s="7"/>
      <c r="N60" s="7"/>
      <c r="O60" s="7"/>
    </row>
    <row r="61" spans="1:15" ht="24.75" customHeight="1" x14ac:dyDescent="0.3">
      <c r="A61" s="29"/>
      <c r="B61" s="29"/>
      <c r="C61" s="29"/>
      <c r="D61" s="29"/>
      <c r="E61" s="29"/>
      <c r="F61" s="29"/>
      <c r="G61" s="29"/>
      <c r="H61" s="30"/>
      <c r="I61" s="29"/>
      <c r="J61" s="31"/>
      <c r="K61" s="7"/>
      <c r="L61" s="31"/>
      <c r="M61" s="7"/>
      <c r="N61" s="7"/>
      <c r="O61" s="7"/>
    </row>
    <row r="62" spans="1:15" ht="25.5" customHeight="1" x14ac:dyDescent="0.3">
      <c r="A62" s="112" t="s">
        <v>64</v>
      </c>
      <c r="B62" s="113"/>
      <c r="C62" s="113"/>
      <c r="D62" s="113"/>
      <c r="E62" s="113"/>
      <c r="F62" s="113"/>
      <c r="G62" s="113"/>
      <c r="H62" s="113"/>
      <c r="I62" s="113"/>
      <c r="J62" s="114"/>
      <c r="K62" s="32"/>
      <c r="L62" s="22">
        <f t="shared" ref="L62" si="2">J59+L59</f>
        <v>0</v>
      </c>
      <c r="M62" s="32"/>
      <c r="N62" s="32"/>
      <c r="O62" s="32"/>
    </row>
    <row r="63" spans="1:15" ht="25.5" customHeight="1" x14ac:dyDescent="0.3">
      <c r="A63" s="112" t="s">
        <v>65</v>
      </c>
      <c r="B63" s="113"/>
      <c r="C63" s="113"/>
      <c r="D63" s="113"/>
      <c r="E63" s="113"/>
      <c r="F63" s="113"/>
      <c r="G63" s="113"/>
      <c r="H63" s="113"/>
      <c r="I63" s="113"/>
      <c r="J63" s="114"/>
      <c r="K63" s="32"/>
      <c r="L63" s="33">
        <f>L62*1.2</f>
        <v>0</v>
      </c>
      <c r="M63" s="32"/>
      <c r="N63" s="32"/>
      <c r="O63" s="32"/>
    </row>
    <row r="64" spans="1:15" ht="25.5" customHeight="1" x14ac:dyDescent="0.3">
      <c r="A64" s="139" t="s">
        <v>89</v>
      </c>
      <c r="B64" s="139"/>
      <c r="C64" s="139"/>
      <c r="D64" s="139"/>
      <c r="E64" s="139"/>
      <c r="F64" s="77"/>
      <c r="G64" s="36"/>
      <c r="H64" s="5"/>
      <c r="I64" s="32"/>
      <c r="J64" s="32"/>
      <c r="K64" s="32"/>
      <c r="L64" s="32"/>
      <c r="M64" s="32"/>
      <c r="N64" s="32"/>
      <c r="O64" s="32"/>
    </row>
    <row r="65" spans="1:15" ht="25.5" customHeight="1" x14ac:dyDescent="0.3">
      <c r="A65" s="34"/>
      <c r="B65" s="37"/>
      <c r="C65" s="37"/>
      <c r="D65" s="37"/>
      <c r="E65" s="37"/>
      <c r="F65" s="37"/>
      <c r="G65" s="38"/>
      <c r="H65" s="5"/>
      <c r="I65" s="32"/>
      <c r="J65" s="32"/>
      <c r="K65" s="32"/>
      <c r="L65" s="32"/>
      <c r="M65" s="32"/>
      <c r="N65" s="32"/>
      <c r="O65" s="32"/>
    </row>
    <row r="66" spans="1:15" ht="25.5" customHeight="1" x14ac:dyDescent="0.3">
      <c r="A66" s="34"/>
      <c r="B66" s="37"/>
      <c r="C66" s="37"/>
      <c r="D66" s="37"/>
      <c r="E66" s="37"/>
      <c r="F66" s="37"/>
      <c r="G66" s="38"/>
      <c r="H66" s="5"/>
      <c r="I66" s="32"/>
      <c r="J66" s="32"/>
      <c r="K66" s="32"/>
      <c r="L66" s="32"/>
      <c r="M66" s="32"/>
      <c r="N66" s="32"/>
      <c r="O66" s="32"/>
    </row>
    <row r="67" spans="1:15" ht="25.5" customHeight="1" x14ac:dyDescent="0.3">
      <c r="A67" s="34"/>
      <c r="B67" s="48"/>
      <c r="C67" s="48"/>
      <c r="D67" s="48"/>
      <c r="E67" s="48"/>
      <c r="F67" s="48"/>
      <c r="G67" s="46"/>
      <c r="H67" s="47"/>
      <c r="I67" s="43"/>
      <c r="J67" s="49"/>
      <c r="K67" s="49"/>
      <c r="L67" s="32"/>
      <c r="M67" s="32"/>
      <c r="N67" s="32"/>
      <c r="O67" s="32"/>
    </row>
    <row r="68" spans="1:15" ht="25.5" customHeight="1" x14ac:dyDescent="0.3">
      <c r="A68" s="34"/>
      <c r="B68" s="53" t="s">
        <v>75</v>
      </c>
      <c r="C68" s="55"/>
      <c r="D68" s="55"/>
      <c r="E68" s="55"/>
      <c r="F68" s="55"/>
      <c r="G68" s="50"/>
      <c r="H68" s="51"/>
      <c r="I68" s="52"/>
      <c r="J68" s="133" t="s">
        <v>76</v>
      </c>
      <c r="K68" s="133"/>
      <c r="L68" s="133"/>
      <c r="M68" s="32"/>
      <c r="N68" s="32"/>
      <c r="O68" s="32"/>
    </row>
    <row r="69" spans="1:15" ht="25.5" customHeight="1" x14ac:dyDescent="0.3">
      <c r="A69" s="34"/>
      <c r="B69" s="37"/>
      <c r="C69" s="37"/>
      <c r="D69" s="37"/>
      <c r="E69" s="37"/>
      <c r="F69" s="37"/>
      <c r="G69" s="38"/>
      <c r="H69" s="5"/>
      <c r="I69" s="32"/>
      <c r="J69" s="32"/>
      <c r="K69" s="32"/>
      <c r="L69" s="32"/>
      <c r="M69" s="32"/>
      <c r="N69" s="32"/>
      <c r="O69" s="32"/>
    </row>
    <row r="70" spans="1:15" ht="25.5" customHeight="1" x14ac:dyDescent="0.3">
      <c r="A70" s="34"/>
      <c r="B70" s="37"/>
      <c r="C70" s="37"/>
      <c r="D70" s="37"/>
      <c r="E70" s="37"/>
      <c r="F70" s="37"/>
      <c r="G70" s="38"/>
      <c r="H70" s="5"/>
      <c r="I70" s="32"/>
      <c r="J70" s="32"/>
      <c r="K70" s="32"/>
      <c r="L70" s="32"/>
      <c r="M70" s="32"/>
      <c r="N70" s="32"/>
      <c r="O70" s="32"/>
    </row>
    <row r="71" spans="1:15" ht="25.5" customHeight="1" x14ac:dyDescent="0.3">
      <c r="A71" s="34"/>
      <c r="B71" s="37"/>
      <c r="C71" s="37"/>
      <c r="D71" s="37"/>
      <c r="E71" s="37"/>
      <c r="F71" s="37"/>
      <c r="G71" s="38"/>
      <c r="H71" s="5"/>
      <c r="I71" s="32"/>
      <c r="J71" s="32"/>
      <c r="K71" s="32"/>
      <c r="L71" s="32"/>
      <c r="M71" s="32"/>
      <c r="N71" s="32"/>
      <c r="O71" s="32"/>
    </row>
    <row r="72" spans="1:15" ht="25.5" customHeight="1" x14ac:dyDescent="0.3">
      <c r="A72" s="34"/>
      <c r="B72" s="37"/>
      <c r="C72" s="37"/>
      <c r="D72" s="37"/>
      <c r="E72" s="37"/>
      <c r="F72" s="37"/>
      <c r="G72" s="38"/>
      <c r="H72" s="5"/>
      <c r="I72" s="32"/>
      <c r="J72" s="32"/>
      <c r="K72" s="32"/>
      <c r="L72" s="32"/>
      <c r="M72" s="32"/>
      <c r="N72" s="32"/>
      <c r="O72" s="32"/>
    </row>
    <row r="73" spans="1:15" ht="25.5" customHeight="1" x14ac:dyDescent="0.3">
      <c r="A73" s="34"/>
      <c r="B73" s="39"/>
      <c r="C73" s="39"/>
      <c r="D73" s="39"/>
      <c r="E73" s="39"/>
      <c r="F73" s="39"/>
      <c r="G73" s="40"/>
      <c r="H73" s="5"/>
      <c r="I73" s="32"/>
      <c r="J73" s="32"/>
      <c r="K73" s="32"/>
      <c r="L73" s="32"/>
      <c r="M73" s="32"/>
      <c r="N73" s="32"/>
      <c r="O73" s="32"/>
    </row>
    <row r="74" spans="1:15" ht="25.5" customHeight="1" x14ac:dyDescent="0.3">
      <c r="A74" s="34"/>
      <c r="B74" s="37"/>
      <c r="C74" s="37"/>
      <c r="D74" s="37"/>
      <c r="E74" s="37"/>
      <c r="F74" s="37"/>
      <c r="G74" s="38"/>
      <c r="H74" s="5"/>
      <c r="I74" s="32"/>
      <c r="J74" s="32"/>
      <c r="K74" s="32"/>
      <c r="L74" s="32"/>
      <c r="M74" s="32"/>
      <c r="N74" s="32"/>
      <c r="O74" s="32"/>
    </row>
    <row r="75" spans="1:15" ht="25.5" customHeight="1" x14ac:dyDescent="0.3">
      <c r="A75" s="34"/>
      <c r="B75" s="35"/>
      <c r="C75" s="35"/>
      <c r="D75" s="35"/>
      <c r="E75" s="35"/>
      <c r="F75" s="35"/>
      <c r="G75" s="36"/>
      <c r="H75" s="5"/>
      <c r="I75" s="32"/>
      <c r="J75" s="32"/>
      <c r="K75" s="32"/>
      <c r="L75" s="32"/>
      <c r="M75" s="32"/>
      <c r="N75" s="32"/>
      <c r="O75" s="32"/>
    </row>
    <row r="76" spans="1:15" ht="25.5" customHeight="1" x14ac:dyDescent="0.3">
      <c r="A76" s="34"/>
      <c r="B76" s="37"/>
      <c r="C76" s="37"/>
      <c r="D76" s="37"/>
      <c r="E76" s="37"/>
      <c r="F76" s="37"/>
      <c r="G76" s="38"/>
      <c r="H76" s="5"/>
      <c r="I76" s="32"/>
      <c r="J76" s="32"/>
      <c r="K76" s="32"/>
      <c r="L76" s="32"/>
      <c r="M76" s="32"/>
      <c r="N76" s="32"/>
      <c r="O76" s="32"/>
    </row>
    <row r="77" spans="1:15" ht="25.5" customHeight="1" x14ac:dyDescent="0.3">
      <c r="A77" s="34"/>
      <c r="B77" s="37"/>
      <c r="C77" s="37"/>
      <c r="D77" s="37"/>
      <c r="E77" s="37"/>
      <c r="F77" s="37"/>
      <c r="G77" s="38"/>
      <c r="H77" s="5"/>
      <c r="I77" s="32"/>
      <c r="J77" s="32"/>
      <c r="K77" s="32"/>
      <c r="L77" s="32"/>
      <c r="M77" s="32"/>
      <c r="N77" s="32"/>
      <c r="O77" s="32"/>
    </row>
    <row r="78" spans="1:15" ht="25.5" customHeight="1" x14ac:dyDescent="0.3">
      <c r="A78" s="34"/>
      <c r="B78" s="37"/>
      <c r="C78" s="37"/>
      <c r="D78" s="37"/>
      <c r="E78" s="37"/>
      <c r="F78" s="37"/>
      <c r="G78" s="38"/>
      <c r="H78" s="5"/>
      <c r="I78" s="32"/>
      <c r="J78" s="32"/>
      <c r="K78" s="32"/>
      <c r="L78" s="32"/>
      <c r="M78" s="32"/>
      <c r="N78" s="32"/>
      <c r="O78" s="32"/>
    </row>
    <row r="79" spans="1:15" ht="25.5" customHeight="1" x14ac:dyDescent="0.3">
      <c r="A79" s="34"/>
      <c r="B79" s="37"/>
      <c r="C79" s="37"/>
      <c r="D79" s="37"/>
      <c r="E79" s="37"/>
      <c r="F79" s="37"/>
      <c r="G79" s="38"/>
      <c r="H79" s="5"/>
      <c r="I79" s="5"/>
      <c r="J79" s="5"/>
      <c r="K79" s="32"/>
      <c r="L79" s="32"/>
      <c r="M79" s="32"/>
      <c r="N79" s="32"/>
      <c r="O79" s="32"/>
    </row>
    <row r="80" spans="1:15" ht="25.5" customHeight="1" x14ac:dyDescent="0.3">
      <c r="A80" s="34"/>
      <c r="B80" s="37"/>
      <c r="C80" s="37"/>
      <c r="D80" s="37"/>
      <c r="E80" s="37"/>
      <c r="F80" s="37"/>
      <c r="G80" s="38"/>
      <c r="H80" s="5"/>
      <c r="I80" s="5"/>
      <c r="J80" s="5"/>
      <c r="K80" s="32"/>
      <c r="L80" s="32"/>
      <c r="M80" s="32"/>
      <c r="N80" s="32"/>
      <c r="O80" s="32"/>
    </row>
    <row r="81" spans="1:15" ht="25.5" customHeight="1" x14ac:dyDescent="0.3">
      <c r="A81" s="37"/>
      <c r="B81" s="37"/>
      <c r="C81" s="37"/>
      <c r="D81" s="37"/>
      <c r="E81" s="37"/>
      <c r="F81" s="37"/>
      <c r="G81" s="38"/>
      <c r="H81" s="5"/>
      <c r="I81" s="5"/>
      <c r="J81" s="5"/>
      <c r="K81" s="5"/>
      <c r="L81" s="5"/>
      <c r="M81" s="5"/>
      <c r="N81" s="5"/>
      <c r="O81" s="5"/>
    </row>
    <row r="82" spans="1:15" ht="25.5" customHeight="1" x14ac:dyDescent="0.3">
      <c r="A82" s="37"/>
      <c r="B82" s="37"/>
      <c r="C82" s="37"/>
      <c r="D82" s="37"/>
      <c r="E82" s="37"/>
      <c r="F82" s="37"/>
      <c r="G82" s="38"/>
      <c r="H82" s="5"/>
      <c r="I82" s="5"/>
      <c r="J82" s="5"/>
      <c r="K82" s="5"/>
      <c r="L82" s="5"/>
      <c r="M82" s="5"/>
      <c r="N82" s="5"/>
      <c r="O82" s="5"/>
    </row>
    <row r="83" spans="1:15" ht="25.5" customHeight="1" x14ac:dyDescent="0.3">
      <c r="A83" s="37"/>
      <c r="B83" s="37"/>
      <c r="C83" s="37"/>
      <c r="D83" s="37"/>
      <c r="E83" s="37"/>
      <c r="F83" s="37"/>
      <c r="G83" s="38"/>
      <c r="H83" s="5"/>
      <c r="I83" s="5"/>
      <c r="J83" s="5"/>
      <c r="K83" s="5"/>
      <c r="L83" s="5"/>
      <c r="M83" s="5"/>
      <c r="N83" s="5"/>
      <c r="O83" s="5"/>
    </row>
    <row r="84" spans="1:15" ht="25.5" customHeight="1" x14ac:dyDescent="0.3">
      <c r="A84" s="37"/>
      <c r="B84" s="37"/>
      <c r="C84" s="37"/>
      <c r="D84" s="37"/>
      <c r="E84" s="37"/>
      <c r="F84" s="37"/>
      <c r="G84" s="38"/>
      <c r="H84" s="5"/>
      <c r="I84" s="5"/>
      <c r="J84" s="5"/>
      <c r="K84" s="5"/>
      <c r="L84" s="5"/>
      <c r="M84" s="5"/>
      <c r="N84" s="5"/>
      <c r="O84" s="5"/>
    </row>
    <row r="85" spans="1:15" ht="25.5" customHeight="1" x14ac:dyDescent="0.3">
      <c r="A85" s="37"/>
      <c r="B85" s="37"/>
      <c r="C85" s="37"/>
      <c r="D85" s="37"/>
      <c r="E85" s="37"/>
      <c r="F85" s="37"/>
      <c r="G85" s="38"/>
      <c r="H85" s="5"/>
      <c r="I85" s="5"/>
      <c r="J85" s="5"/>
      <c r="K85" s="5"/>
      <c r="L85" s="5"/>
      <c r="M85" s="5"/>
      <c r="N85" s="5"/>
      <c r="O85" s="5"/>
    </row>
    <row r="86" spans="1:15" ht="25.5" customHeight="1" x14ac:dyDescent="0.3">
      <c r="A86" s="37"/>
      <c r="B86" s="37"/>
      <c r="C86" s="37"/>
      <c r="D86" s="37"/>
      <c r="E86" s="37"/>
      <c r="F86" s="37"/>
      <c r="G86" s="38"/>
      <c r="H86" s="5"/>
      <c r="I86" s="5"/>
      <c r="J86" s="5"/>
      <c r="K86" s="5"/>
      <c r="L86" s="5"/>
      <c r="M86" s="5"/>
      <c r="N86" s="5"/>
      <c r="O86" s="5"/>
    </row>
    <row r="87" spans="1:15" ht="25.5" customHeight="1" x14ac:dyDescent="0.3">
      <c r="A87" s="37"/>
      <c r="B87" s="37"/>
      <c r="C87" s="37"/>
      <c r="D87" s="37"/>
      <c r="E87" s="37"/>
      <c r="F87" s="37"/>
      <c r="G87" s="38"/>
      <c r="H87" s="5"/>
      <c r="I87" s="5"/>
      <c r="J87" s="5"/>
      <c r="K87" s="5"/>
      <c r="L87" s="5"/>
      <c r="M87" s="5"/>
      <c r="N87" s="5"/>
      <c r="O87" s="5"/>
    </row>
    <row r="88" spans="1:15" ht="25.5" customHeight="1" x14ac:dyDescent="0.3">
      <c r="A88" s="37"/>
      <c r="B88" s="37"/>
      <c r="C88" s="37"/>
      <c r="D88" s="37"/>
      <c r="E88" s="37"/>
      <c r="F88" s="37"/>
      <c r="G88" s="38"/>
      <c r="H88" s="5"/>
      <c r="I88" s="5"/>
      <c r="J88" s="5"/>
      <c r="K88" s="5"/>
      <c r="L88" s="5"/>
      <c r="M88" s="5"/>
      <c r="N88" s="5"/>
      <c r="O88" s="5"/>
    </row>
    <row r="89" spans="1:15" ht="25.5" customHeight="1" x14ac:dyDescent="0.3">
      <c r="A89" s="37"/>
      <c r="B89" s="37"/>
      <c r="C89" s="37"/>
      <c r="D89" s="37"/>
      <c r="E89" s="37"/>
      <c r="F89" s="37"/>
      <c r="G89" s="38"/>
      <c r="H89" s="5"/>
      <c r="I89" s="5"/>
      <c r="J89" s="5"/>
      <c r="K89" s="5"/>
      <c r="L89" s="5"/>
      <c r="M89" s="5"/>
      <c r="N89" s="5"/>
      <c r="O89" s="5"/>
    </row>
    <row r="90" spans="1:15" ht="25.5" customHeight="1" x14ac:dyDescent="0.3">
      <c r="A90" s="37"/>
      <c r="B90" s="37"/>
      <c r="C90" s="37"/>
      <c r="D90" s="37"/>
      <c r="E90" s="37"/>
      <c r="F90" s="37"/>
      <c r="G90" s="38"/>
      <c r="H90" s="5"/>
      <c r="I90" s="5"/>
      <c r="J90" s="5"/>
      <c r="K90" s="5"/>
      <c r="L90" s="5"/>
      <c r="M90" s="5"/>
      <c r="N90" s="5"/>
      <c r="O90" s="5"/>
    </row>
    <row r="91" spans="1:15" ht="25.5" customHeight="1" x14ac:dyDescent="0.3">
      <c r="A91" s="37"/>
      <c r="B91" s="37"/>
      <c r="C91" s="37"/>
      <c r="D91" s="37"/>
      <c r="E91" s="37"/>
      <c r="F91" s="37"/>
      <c r="G91" s="38"/>
      <c r="H91" s="5"/>
      <c r="I91" s="5"/>
      <c r="J91" s="5"/>
      <c r="K91" s="5"/>
      <c r="L91" s="5"/>
      <c r="M91" s="5"/>
      <c r="N91" s="5"/>
      <c r="O91" s="5"/>
    </row>
    <row r="92" spans="1:15" ht="25.5" customHeight="1" x14ac:dyDescent="0.3">
      <c r="A92" s="37"/>
      <c r="B92" s="37"/>
      <c r="C92" s="37"/>
      <c r="D92" s="37"/>
      <c r="E92" s="37"/>
      <c r="F92" s="37"/>
      <c r="G92" s="38"/>
      <c r="H92" s="5"/>
      <c r="I92" s="5"/>
      <c r="J92" s="5"/>
      <c r="K92" s="5"/>
      <c r="L92" s="5"/>
      <c r="M92" s="5"/>
      <c r="N92" s="5"/>
      <c r="O92" s="5"/>
    </row>
    <row r="93" spans="1:15" ht="25.5" customHeight="1" x14ac:dyDescent="0.3">
      <c r="A93" s="37"/>
      <c r="B93" s="37"/>
      <c r="C93" s="37"/>
      <c r="D93" s="37"/>
      <c r="E93" s="37"/>
      <c r="F93" s="37"/>
      <c r="G93" s="38"/>
      <c r="H93" s="5"/>
      <c r="I93" s="5"/>
      <c r="J93" s="5"/>
      <c r="K93" s="5"/>
      <c r="L93" s="5"/>
      <c r="M93" s="5"/>
      <c r="N93" s="5"/>
      <c r="O93" s="5"/>
    </row>
    <row r="94" spans="1:15" ht="25.5" customHeight="1" x14ac:dyDescent="0.3">
      <c r="A94" s="37"/>
      <c r="B94" s="37"/>
      <c r="C94" s="37"/>
      <c r="D94" s="37"/>
      <c r="E94" s="37"/>
      <c r="F94" s="37"/>
      <c r="G94" s="38"/>
      <c r="H94" s="5"/>
      <c r="I94" s="5"/>
      <c r="J94" s="5"/>
      <c r="K94" s="5"/>
      <c r="L94" s="5"/>
      <c r="M94" s="5"/>
      <c r="N94" s="5"/>
      <c r="O94" s="5"/>
    </row>
    <row r="95" spans="1:15" ht="25.5" customHeight="1" x14ac:dyDescent="0.3">
      <c r="A95" s="37"/>
      <c r="B95" s="37"/>
      <c r="C95" s="37"/>
      <c r="D95" s="37"/>
      <c r="E95" s="37"/>
      <c r="F95" s="37"/>
      <c r="G95" s="38"/>
      <c r="H95" s="5"/>
      <c r="I95" s="5"/>
      <c r="J95" s="5"/>
      <c r="K95" s="5"/>
      <c r="L95" s="5"/>
      <c r="M95" s="5"/>
      <c r="N95" s="5"/>
      <c r="O95" s="5"/>
    </row>
    <row r="96" spans="1:15" ht="25.5" customHeight="1" x14ac:dyDescent="0.3">
      <c r="A96" s="37"/>
      <c r="B96" s="37"/>
      <c r="C96" s="37"/>
      <c r="D96" s="37"/>
      <c r="E96" s="37"/>
      <c r="F96" s="37"/>
      <c r="G96" s="38"/>
      <c r="H96" s="5"/>
      <c r="I96" s="5"/>
      <c r="J96" s="5"/>
      <c r="K96" s="5"/>
      <c r="L96" s="5"/>
      <c r="M96" s="5"/>
      <c r="N96" s="5"/>
      <c r="O96" s="5"/>
    </row>
    <row r="97" spans="1:15" ht="25.5" customHeight="1" x14ac:dyDescent="0.3">
      <c r="A97" s="37"/>
      <c r="B97" s="37"/>
      <c r="C97" s="37"/>
      <c r="D97" s="37"/>
      <c r="E97" s="37"/>
      <c r="F97" s="37"/>
      <c r="G97" s="38"/>
      <c r="H97" s="5"/>
      <c r="I97" s="5"/>
      <c r="J97" s="5"/>
      <c r="K97" s="5"/>
      <c r="L97" s="5"/>
      <c r="M97" s="5"/>
      <c r="N97" s="5"/>
      <c r="O97" s="5"/>
    </row>
    <row r="98" spans="1:15" ht="25.5" customHeight="1" x14ac:dyDescent="0.3">
      <c r="A98" s="37"/>
      <c r="B98" s="37"/>
      <c r="C98" s="37"/>
      <c r="D98" s="37"/>
      <c r="E98" s="37"/>
      <c r="F98" s="37"/>
      <c r="G98" s="38"/>
      <c r="H98" s="5"/>
      <c r="I98" s="5"/>
      <c r="J98" s="5"/>
      <c r="K98" s="5"/>
      <c r="L98" s="5"/>
      <c r="M98" s="5"/>
      <c r="N98" s="5"/>
      <c r="O98" s="5"/>
    </row>
    <row r="99" spans="1:15" ht="25.5" customHeight="1" x14ac:dyDescent="0.3">
      <c r="A99" s="37"/>
      <c r="B99" s="37"/>
      <c r="C99" s="37"/>
      <c r="D99" s="37"/>
      <c r="E99" s="37"/>
      <c r="F99" s="37"/>
      <c r="G99" s="38"/>
      <c r="H99" s="5"/>
      <c r="I99" s="5"/>
      <c r="J99" s="5"/>
      <c r="K99" s="5"/>
      <c r="L99" s="5"/>
      <c r="M99" s="5"/>
      <c r="N99" s="5"/>
      <c r="O99" s="5"/>
    </row>
    <row r="100" spans="1:15" ht="25.5" customHeight="1" x14ac:dyDescent="0.3">
      <c r="A100" s="37"/>
      <c r="B100" s="37"/>
      <c r="C100" s="37"/>
      <c r="D100" s="37"/>
      <c r="E100" s="37"/>
      <c r="F100" s="37"/>
      <c r="G100" s="38"/>
      <c r="H100" s="5"/>
      <c r="I100" s="5"/>
      <c r="J100" s="5"/>
      <c r="K100" s="5"/>
      <c r="L100" s="5"/>
      <c r="M100" s="5"/>
      <c r="N100" s="5"/>
      <c r="O100" s="5"/>
    </row>
    <row r="101" spans="1:15" ht="25.5" customHeight="1" x14ac:dyDescent="0.3">
      <c r="A101" s="37"/>
      <c r="B101" s="37"/>
      <c r="C101" s="37"/>
      <c r="D101" s="37"/>
      <c r="E101" s="37"/>
      <c r="F101" s="37"/>
      <c r="G101" s="38"/>
      <c r="H101" s="5"/>
      <c r="I101" s="5"/>
      <c r="J101" s="5"/>
      <c r="K101" s="5"/>
      <c r="L101" s="5"/>
      <c r="M101" s="5"/>
      <c r="N101" s="5"/>
      <c r="O101" s="5"/>
    </row>
    <row r="102" spans="1:15" ht="25.5" customHeight="1" x14ac:dyDescent="0.3">
      <c r="A102" s="37"/>
      <c r="B102" s="37"/>
      <c r="C102" s="37"/>
      <c r="D102" s="37"/>
      <c r="E102" s="37"/>
      <c r="F102" s="37"/>
      <c r="G102" s="38"/>
      <c r="H102" s="5"/>
      <c r="I102" s="5"/>
      <c r="J102" s="5"/>
      <c r="K102" s="5"/>
      <c r="L102" s="5"/>
      <c r="M102" s="5"/>
      <c r="N102" s="5"/>
      <c r="O102" s="5"/>
    </row>
    <row r="103" spans="1:15" ht="25.5" customHeight="1" x14ac:dyDescent="0.3">
      <c r="A103" s="37"/>
      <c r="B103" s="37"/>
      <c r="C103" s="37"/>
      <c r="D103" s="37"/>
      <c r="E103" s="37"/>
      <c r="F103" s="37"/>
      <c r="G103" s="38"/>
      <c r="H103" s="5"/>
      <c r="I103" s="5"/>
      <c r="J103" s="5"/>
      <c r="K103" s="5"/>
      <c r="L103" s="5"/>
      <c r="M103" s="5"/>
      <c r="N103" s="5"/>
      <c r="O103" s="5"/>
    </row>
    <row r="104" spans="1:15" ht="25.5" customHeight="1" x14ac:dyDescent="0.3">
      <c r="A104" s="37"/>
      <c r="B104" s="37"/>
      <c r="C104" s="37"/>
      <c r="D104" s="37"/>
      <c r="E104" s="37"/>
      <c r="F104" s="37"/>
      <c r="G104" s="38"/>
      <c r="H104" s="5"/>
      <c r="I104" s="5"/>
      <c r="J104" s="5"/>
      <c r="K104" s="5"/>
      <c r="L104" s="5"/>
      <c r="M104" s="5"/>
      <c r="N104" s="5"/>
      <c r="O104" s="5"/>
    </row>
    <row r="105" spans="1:15" ht="25.5" customHeight="1" x14ac:dyDescent="0.3">
      <c r="A105" s="37"/>
      <c r="B105" s="37"/>
      <c r="C105" s="37"/>
      <c r="D105" s="37"/>
      <c r="E105" s="37"/>
      <c r="F105" s="37"/>
      <c r="G105" s="38"/>
      <c r="H105" s="5"/>
      <c r="I105" s="5"/>
      <c r="J105" s="5"/>
      <c r="K105" s="5"/>
      <c r="L105" s="5"/>
      <c r="M105" s="5"/>
      <c r="N105" s="5"/>
      <c r="O105" s="5"/>
    </row>
    <row r="106" spans="1:15" ht="25.5" customHeight="1" x14ac:dyDescent="0.3">
      <c r="A106" s="37"/>
      <c r="B106" s="37"/>
      <c r="C106" s="37"/>
      <c r="D106" s="37"/>
      <c r="E106" s="37"/>
      <c r="F106" s="37"/>
      <c r="G106" s="38"/>
      <c r="H106" s="5"/>
      <c r="I106" s="5"/>
      <c r="J106" s="5"/>
      <c r="K106" s="5"/>
      <c r="L106" s="5"/>
      <c r="M106" s="5"/>
      <c r="N106" s="5"/>
      <c r="O106" s="5"/>
    </row>
    <row r="107" spans="1:15" ht="25.5" customHeight="1" x14ac:dyDescent="0.3">
      <c r="A107" s="37"/>
      <c r="B107" s="37"/>
      <c r="C107" s="37"/>
      <c r="D107" s="37"/>
      <c r="E107" s="37"/>
      <c r="F107" s="37"/>
      <c r="G107" s="38"/>
      <c r="H107" s="5"/>
      <c r="I107" s="5"/>
      <c r="J107" s="5"/>
      <c r="K107" s="5"/>
      <c r="L107" s="5"/>
      <c r="M107" s="5"/>
      <c r="N107" s="5"/>
      <c r="O107" s="5"/>
    </row>
    <row r="108" spans="1:15" ht="25.5" customHeight="1" x14ac:dyDescent="0.3">
      <c r="A108" s="37"/>
      <c r="B108" s="37"/>
      <c r="C108" s="37"/>
      <c r="D108" s="37"/>
      <c r="E108" s="37"/>
      <c r="F108" s="37"/>
      <c r="G108" s="38"/>
      <c r="H108" s="5"/>
      <c r="I108" s="5"/>
      <c r="J108" s="5"/>
      <c r="K108" s="5"/>
      <c r="L108" s="5"/>
      <c r="M108" s="5"/>
      <c r="N108" s="5"/>
      <c r="O108" s="5"/>
    </row>
    <row r="109" spans="1:15" ht="25.5" customHeight="1" x14ac:dyDescent="0.3">
      <c r="A109" s="37"/>
      <c r="B109" s="37"/>
      <c r="C109" s="37"/>
      <c r="D109" s="37"/>
      <c r="E109" s="37"/>
      <c r="F109" s="37"/>
      <c r="G109" s="38"/>
      <c r="H109" s="5"/>
      <c r="I109" s="5"/>
      <c r="J109" s="5"/>
      <c r="K109" s="5"/>
      <c r="L109" s="5"/>
      <c r="M109" s="5"/>
      <c r="N109" s="5"/>
      <c r="O109" s="5"/>
    </row>
    <row r="110" spans="1:15" ht="25.5" customHeight="1" x14ac:dyDescent="0.3">
      <c r="A110" s="37"/>
      <c r="B110" s="37"/>
      <c r="C110" s="37"/>
      <c r="D110" s="37"/>
      <c r="E110" s="37"/>
      <c r="F110" s="37"/>
      <c r="G110" s="38"/>
      <c r="H110" s="5"/>
      <c r="I110" s="5"/>
      <c r="J110" s="5"/>
      <c r="K110" s="5"/>
      <c r="L110" s="5"/>
      <c r="M110" s="5"/>
      <c r="N110" s="5"/>
      <c r="O110" s="5"/>
    </row>
    <row r="111" spans="1:15" ht="25.5" customHeight="1" x14ac:dyDescent="0.3">
      <c r="A111" s="37"/>
      <c r="B111" s="37"/>
      <c r="C111" s="37"/>
      <c r="D111" s="37"/>
      <c r="E111" s="37"/>
      <c r="F111" s="37"/>
      <c r="G111" s="38"/>
      <c r="H111" s="5"/>
      <c r="I111" s="5"/>
      <c r="J111" s="5"/>
      <c r="K111" s="5"/>
      <c r="L111" s="5"/>
      <c r="M111" s="5"/>
      <c r="N111" s="5"/>
      <c r="O111" s="5"/>
    </row>
    <row r="112" spans="1:15" ht="25.5" customHeight="1" x14ac:dyDescent="0.3">
      <c r="A112" s="37"/>
      <c r="B112" s="37"/>
      <c r="C112" s="37"/>
      <c r="D112" s="37"/>
      <c r="E112" s="37"/>
      <c r="F112" s="37"/>
      <c r="G112" s="38"/>
      <c r="H112" s="5"/>
      <c r="I112" s="5"/>
      <c r="J112" s="5"/>
      <c r="K112" s="5"/>
      <c r="L112" s="5"/>
      <c r="M112" s="5"/>
      <c r="N112" s="5"/>
      <c r="O112" s="5"/>
    </row>
    <row r="113" spans="1:15" ht="25.5" customHeight="1" x14ac:dyDescent="0.3">
      <c r="A113" s="37"/>
      <c r="B113" s="37"/>
      <c r="C113" s="37"/>
      <c r="D113" s="37"/>
      <c r="E113" s="37"/>
      <c r="F113" s="37"/>
      <c r="G113" s="38"/>
      <c r="H113" s="5"/>
      <c r="I113" s="5"/>
      <c r="J113" s="5"/>
      <c r="K113" s="5"/>
      <c r="L113" s="5"/>
      <c r="M113" s="5"/>
      <c r="N113" s="5"/>
      <c r="O113" s="5"/>
    </row>
    <row r="114" spans="1:15" ht="25.5" customHeight="1" x14ac:dyDescent="0.3">
      <c r="A114" s="37"/>
      <c r="B114" s="37"/>
      <c r="C114" s="37"/>
      <c r="D114" s="37"/>
      <c r="E114" s="37"/>
      <c r="F114" s="37"/>
      <c r="G114" s="38"/>
      <c r="H114" s="5"/>
      <c r="I114" s="5"/>
      <c r="J114" s="5"/>
      <c r="K114" s="5"/>
      <c r="L114" s="5"/>
      <c r="M114" s="5"/>
      <c r="N114" s="5"/>
      <c r="O114" s="5"/>
    </row>
    <row r="115" spans="1:15" ht="25.5" customHeight="1" x14ac:dyDescent="0.3">
      <c r="A115" s="37"/>
      <c r="B115" s="37"/>
      <c r="C115" s="37"/>
      <c r="D115" s="37"/>
      <c r="E115" s="37"/>
      <c r="F115" s="37"/>
      <c r="G115" s="38"/>
      <c r="H115" s="5"/>
      <c r="I115" s="5"/>
      <c r="J115" s="5"/>
      <c r="K115" s="5"/>
      <c r="L115" s="5"/>
      <c r="M115" s="5"/>
      <c r="N115" s="5"/>
      <c r="O115" s="5"/>
    </row>
    <row r="116" spans="1:15" ht="25.5" customHeight="1" x14ac:dyDescent="0.3">
      <c r="A116" s="37"/>
      <c r="B116" s="37"/>
      <c r="C116" s="37"/>
      <c r="D116" s="37"/>
      <c r="E116" s="37"/>
      <c r="F116" s="37"/>
      <c r="G116" s="38"/>
      <c r="H116" s="5"/>
      <c r="I116" s="5"/>
      <c r="J116" s="5"/>
      <c r="K116" s="5"/>
      <c r="L116" s="5"/>
      <c r="M116" s="5"/>
      <c r="N116" s="5"/>
      <c r="O116" s="5"/>
    </row>
    <row r="117" spans="1:15" ht="25.5" customHeight="1" x14ac:dyDescent="0.3">
      <c r="A117" s="37"/>
      <c r="B117" s="37"/>
      <c r="C117" s="37"/>
      <c r="D117" s="37"/>
      <c r="E117" s="37"/>
      <c r="F117" s="37"/>
      <c r="G117" s="38"/>
      <c r="H117" s="5"/>
      <c r="I117" s="5"/>
      <c r="J117" s="5"/>
      <c r="K117" s="5"/>
      <c r="L117" s="5"/>
      <c r="M117" s="5"/>
      <c r="N117" s="5"/>
      <c r="O117" s="5"/>
    </row>
    <row r="118" spans="1:15" ht="25.5" customHeight="1" x14ac:dyDescent="0.3">
      <c r="A118" s="37"/>
      <c r="B118" s="37"/>
      <c r="C118" s="37"/>
      <c r="D118" s="37"/>
      <c r="E118" s="37"/>
      <c r="F118" s="37"/>
      <c r="G118" s="38"/>
      <c r="H118" s="5"/>
      <c r="I118" s="5"/>
      <c r="J118" s="5"/>
      <c r="K118" s="5"/>
      <c r="L118" s="5"/>
      <c r="M118" s="5"/>
      <c r="N118" s="5"/>
      <c r="O118" s="5"/>
    </row>
  </sheetData>
  <mergeCells count="41">
    <mergeCell ref="C16:C17"/>
    <mergeCell ref="A7:B7"/>
    <mergeCell ref="A8:B8"/>
    <mergeCell ref="A9:B9"/>
    <mergeCell ref="G6:L6"/>
    <mergeCell ref="G7:L7"/>
    <mergeCell ref="G8:L8"/>
    <mergeCell ref="G9:L9"/>
    <mergeCell ref="A6:B6"/>
    <mergeCell ref="J68:L68"/>
    <mergeCell ref="A10:B10"/>
    <mergeCell ref="A11:B11"/>
    <mergeCell ref="G10:L10"/>
    <mergeCell ref="G11:L11"/>
    <mergeCell ref="A34:A37"/>
    <mergeCell ref="B34:B37"/>
    <mergeCell ref="B51:B52"/>
    <mergeCell ref="A51:A52"/>
    <mergeCell ref="A42:A45"/>
    <mergeCell ref="A46:A47"/>
    <mergeCell ref="A64:E64"/>
    <mergeCell ref="B39:B40"/>
    <mergeCell ref="A39:A40"/>
    <mergeCell ref="B46:B47"/>
    <mergeCell ref="B42:B45"/>
    <mergeCell ref="A2:L2"/>
    <mergeCell ref="A62:J62"/>
    <mergeCell ref="A63:J63"/>
    <mergeCell ref="G16:G17"/>
    <mergeCell ref="I16:J16"/>
    <mergeCell ref="K16:L16"/>
    <mergeCell ref="H16:H17"/>
    <mergeCell ref="A60:I60"/>
    <mergeCell ref="A59:I59"/>
    <mergeCell ref="A16:A17"/>
    <mergeCell ref="B16:B17"/>
    <mergeCell ref="A3:L3"/>
    <mergeCell ref="A5:B5"/>
    <mergeCell ref="B48:B50"/>
    <mergeCell ref="A48:A50"/>
    <mergeCell ref="G5:L5"/>
  </mergeCells>
  <printOptions horizontalCentered="1"/>
  <pageMargins left="0.31496062992125984" right="0.15748031496062992" top="0.59055118110236227" bottom="0.78740157480314965" header="0" footer="0"/>
  <pageSetup paperSize="9" fitToHeight="0" orientation="portrait" r:id="rId1"/>
  <headerFooter>
    <oddFooter>&amp;R____________________________________________________________________________ 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4</vt:i4>
      </vt:variant>
    </vt:vector>
  </HeadingPairs>
  <TitlesOfParts>
    <vt:vector size="5" baseType="lpstr">
      <vt:lpstr>Výkaz výmer</vt:lpstr>
      <vt:lpstr>'Výkaz výmer'!Z_57E3B18D_CF8E_4EC6_B103_3A5BDFD263AC_.wvu.PrintArea</vt:lpstr>
      <vt:lpstr>'Výkaz výmer'!Z_57E3B18D_CF8E_4EC6_B103_3A5BDFD263AC_.wvu.PrintTitles</vt:lpstr>
      <vt:lpstr>'Výkaz výmer'!Z_CCF329FA_C960_4A95_B677_93F0960349E7_.wvu.PrintArea</vt:lpstr>
      <vt:lpstr>'Výkaz výmer'!Z_CCF329FA_C960_4A95_B677_93F0960349E7_.wvu.PrintTitles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Pančík Ľubomír Ing.</dc:creator>
  <cp:lastModifiedBy>Líška Adrián Mgr.</cp:lastModifiedBy>
  <cp:revision/>
  <cp:lastPrinted>2023-07-06T18:54:12Z</cp:lastPrinted>
  <dcterms:created xsi:type="dcterms:W3CDTF">2021-08-27T11:44:37Z</dcterms:created>
  <dcterms:modified xsi:type="dcterms:W3CDTF">2024-05-24T11:13:29Z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0x01010079DB029A9E530E48A1E9823CAD8B52DE</vt:lpwstr>
  </property>
</Properties>
</file>