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gistratba-my.sharepoint.com/personal/petra_hritzova_bratislava_sk/Documents/Pracovná plocha/USB new/DNS_Nábytok/Výzva č. 47 až xxx_ZUŠ Panenská&amp;DH/Finál Jožka/Výzva č. 50-Hudobný nábytok/"/>
    </mc:Choice>
  </mc:AlternateContent>
  <xr:revisionPtr revIDLastSave="0" documentId="8_{4C3AA449-AF7D-4D27-A0AD-E731AFF39123}" xr6:coauthVersionLast="47" xr6:coauthVersionMax="47" xr10:uidLastSave="{00000000-0000-0000-0000-000000000000}"/>
  <bookViews>
    <workbookView xWindow="-110" yWindow="-110" windowWidth="19420" windowHeight="10420" xr2:uid="{8ADAEE77-0290-444B-BDD3-3B6153AC1597}"/>
  </bookViews>
  <sheets>
    <sheet name="Ponuka uchádzača" sheetId="6" r:id="rId1"/>
    <sheet name="Koneční užívatelia výhod" sheetId="5" r:id="rId2"/>
    <sheet name="Medzinárodné sankcie" sheetId="2" r:id="rId3"/>
  </sheets>
  <definedNames>
    <definedName name="_xlnm.Print_Area" localSheetId="1">'Koneční užívatelia výhod'!$A$1:$A$28</definedName>
    <definedName name="_xlnm.Print_Area" localSheetId="2">'Medzinárodné sankcie'!$A$1:$A$22</definedName>
    <definedName name="_xlnm.Print_Area" localSheetId="0">'Ponuka uchádzača'!$B$4:$I$40</definedName>
  </definedNames>
  <calcPr calcId="191028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1" i="6" l="1"/>
  <c r="H24" i="6"/>
  <c r="H23" i="6"/>
  <c r="H21" i="6"/>
  <c r="I24" i="6"/>
  <c r="I23" i="6"/>
  <c r="I21" i="6"/>
  <c r="I20" i="6"/>
  <c r="H20" i="6"/>
  <c r="H22" i="6"/>
  <c r="I22" i="6"/>
  <c r="H19" i="6"/>
  <c r="I19" i="6"/>
  <c r="H25" i="6"/>
  <c r="I25" i="6"/>
  <c r="H26" i="6"/>
  <c r="I26" i="6"/>
  <c r="H27" i="6"/>
  <c r="I27" i="6"/>
  <c r="H28" i="6"/>
  <c r="I28" i="6"/>
  <c r="H29" i="6"/>
  <c r="I29" i="6"/>
  <c r="H30" i="6"/>
  <c r="I30" i="6"/>
  <c r="F32" i="6"/>
  <c r="H17" i="6"/>
  <c r="F17" i="6"/>
</calcChain>
</file>

<file path=xl/sharedStrings.xml><?xml version="1.0" encoding="utf-8"?>
<sst xmlns="http://schemas.openxmlformats.org/spreadsheetml/2006/main" count="96" uniqueCount="90">
  <si>
    <t xml:space="preserve">Obchodné meno uchádzača: </t>
  </si>
  <si>
    <t>Platca/Neplatca DPH:</t>
  </si>
  <si>
    <t>Som platcom DPH</t>
  </si>
  <si>
    <t>Čestné vyhlásenia podľa zákona o verejnom obstarávaní</t>
  </si>
  <si>
    <r>
      <t>Predložením tejto ponuky čestne vyhlasujem, že som sa oboznámil so znením čestného vyhlásenia uvedeným v hárku "</t>
    </r>
    <r>
      <rPr>
        <b/>
        <sz val="11"/>
        <rFont val="Calibri"/>
        <family val="2"/>
        <charset val="238"/>
        <scheme val="minor"/>
      </rPr>
      <t>Medzinárodné sankcie</t>
    </r>
    <r>
      <rPr>
        <sz val="11"/>
        <rFont val="Calibri"/>
        <family val="2"/>
        <charset val="238"/>
        <scheme val="minor"/>
      </rPr>
      <t>" tohto dokumentu a potvrdzujem všetky tam uvedené skutočnosti.</t>
    </r>
  </si>
  <si>
    <t>Logika kritéria</t>
  </si>
  <si>
    <t>Váha kritéria (%)</t>
  </si>
  <si>
    <t>Minimálna hodnota</t>
  </si>
  <si>
    <t>Maximálna hodnota</t>
  </si>
  <si>
    <t>Ponuka uchádzača</t>
  </si>
  <si>
    <t>Počet bodov v danom kritériu:</t>
  </si>
  <si>
    <t>V ...</t>
  </si>
  <si>
    <t>Podpis</t>
  </si>
  <si>
    <t>Čestné vyhlásenie o konečných užívateľoch výhod</t>
  </si>
  <si>
    <t>Ako uchádzač v tomto verejnom obstarávaní Hl. mesta SR Bratislava</t>
  </si>
  <si>
    <t>čestne vyhlasujem,</t>
  </si>
  <si>
    <t>že som si vedomý skutočnosti, že verejný obstarávateľ nesmie uzavrieť zmluvu s uchádzačom, ktorý má povinnosť zapisovať sa do registra partnerov verejného sektora alebo s uchádzačom, ktorého subdodávateľ, ktorý má povinnosť zapisovať sa do registra partnerov verejného sektora, a v registri partnerov verejného sektora má zapísaného konečného užívateľa výhod, ktorým je:</t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</si>
  <si>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prezident Slovenskej republiky,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</si>
  <si>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člen vlády,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</si>
  <si>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vedúci ústredného orgánu štátnej správy, ktorý nie je členom vlády,</t>
    </r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</si>
  <si>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vedúci orgánu štátnej správy s celoslovenskou pôsobnosťou,</t>
    </r>
  </si>
  <si>
    <r>
      <t>e)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sudca Ústavného súdu Slovenskej republiky alebo sudca,</t>
    </r>
  </si>
  <si>
    <r>
      <t>f)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generálny prokurátor Slovenskej republiky, špeciálny prokurátor alebo prokurátor,</t>
    </r>
  </si>
  <si>
    <r>
      <t>g)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verejný ochranca práv,</t>
    </r>
  </si>
  <si>
    <r>
      <t>h)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predseda Najvyššieho kontrolného úradu Slovenskej republiky a podpredseda Najvyššieho kontrolného úradu Slovenskej republiky,</t>
    </r>
  </si>
  <si>
    <r>
      <t>i)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štátny tajomník,</t>
    </r>
  </si>
  <si>
    <r>
      <t>j)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generálny tajomník služobného úradu,</t>
    </r>
  </si>
  <si>
    <r>
      <t>k)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prednosta okresného úradu,</t>
    </r>
  </si>
  <si>
    <r>
      <t>l)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primátor hlavného mesta Slovenskej republiky Bratislavy, primátor krajského mesta alebo primátor okresného mesta, alebo</t>
    </r>
  </si>
  <si>
    <r>
      <t>m)</t>
    </r>
    <r>
      <rPr>
        <sz val="7"/>
        <color theme="1"/>
        <rFont val="Calibri"/>
        <family val="2"/>
        <charset val="238"/>
        <scheme val="minor"/>
      </rPr>
      <t xml:space="preserve">  </t>
    </r>
    <r>
      <rPr>
        <sz val="11"/>
        <color theme="1"/>
        <rFont val="Calibri"/>
        <family val="2"/>
        <charset val="238"/>
        <scheme val="minor"/>
      </rPr>
      <t>predseda vyššieho územného celku.</t>
    </r>
  </si>
  <si>
    <t xml:space="preserve">Vzhľadom na vyššie uvedené čestne vyhlasujem, že konečným užívateľom výhod úspešného uchádzača a ani jeho subdodávateľa, ktorý má povinnosť zapisovať sa do registra partnerov verejného sektora, nie je žiadna z osôb uvedených v ustanovení § 11 ods. 1 písm. c) zákona č. 343/2015 Z. z. o verejnom obstarávaní a o zmene a doplnení niektorých zákonov v znení neskorších predpisov. </t>
  </si>
  <si>
    <t>Uchádzač ďalej vyhlasuje, že si je vedomý právnych následkov uvedenia nepravdivých informácií v tomto vyhlásení alebo zamlčania takejto osoby.</t>
  </si>
  <si>
    <t>Čestné vyhlásenie k uplatňovaniu medzinárodných sankcií</t>
  </si>
  <si>
    <t xml:space="preserve">že v spoločnosti uchádzača nefiguruje ruská účasť, ktorá prekračuje limity stanovené v článku 5k nariadenia Rady (EÚ) č. 833/2014 z 31. júla 2014 o reštriktívnych opatreniach s ohľadom na konanie Ruska, ktorým destabilizuje situáciu na Ukrajine v znení nariadenia Rady (EÚ) č. 2022/576 z 8. apríla 2022. </t>
  </si>
  <si>
    <t xml:space="preserve">Predovšetkým vyhlasujem, že: </t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</si>
  <si>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uchádzač ani členovia jeho orgánov nie sú ruským štátnym príslušníkom ani fyzickou alebo právnickou osobou, subjektom alebo orgánom so sídlom/usadeným v Rusku;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</si>
  <si>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11"/>
        <color theme="1"/>
        <rFont val="Calibri"/>
        <family val="2"/>
        <charset val="238"/>
        <scheme val="minor"/>
      </rPr>
      <t xml:space="preserve">uchádzač ani členovia jeho orgánov nie sú právnickou osobou, subjektom alebo orgánom, ktorých vlastnícke práva priamo alebo nepriamo vlastní z viac ako 50% subjekt uvedený v písmene a) tohto Čestného vyhlásenia; 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</si>
  <si>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uchádzač ani členovia jeho orgánov nie sú fyzická alebo právnická osoba, subjekt alebo orgán, ktorý koná v mene alebo na základe pokynov subjektu uvedeného v písmene a) alebo b) tohto Čestného vyhlásenia;</t>
    </r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</si>
  <si>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11"/>
        <color theme="1"/>
        <rFont val="Calibri"/>
        <family val="2"/>
        <charset val="238"/>
        <scheme val="minor"/>
      </rPr>
      <t>subjekty uvedené v písmenách a) až c) nemajú účasť vyššiu ako 10% hodnoty zákazky v subdodávateľovi, dodávateľovi alebo v subjekte, ktorého kapacity úspešný uchádzač využíva na účely plnenia zákazky podľa § 34 ods. 3 zákona č. 343/2015 Z. z. o verejnom obstarávaní a o zmene a doplnení niektorých zákonov v znení neskorších predpisov.</t>
    </r>
  </si>
  <si>
    <t>Zároveň čestne vyhlasujem, že realizácia plnenia podľa zmluvy, ktorá bude výsledkom daného verejného obstarávania zo strany úspešného uchádzača nie je v rozpore so zákonom č. 289/2016 Z. z. o vykonávaní medzinárodných sankcií v znení neskorších predpisov, a teda najmä neporušuje akúkoľvek medzinárodnú sankciu upravenú v akomkoľvek predpise o medzinárodnej sankcii podľa § 2 písm. b) zákona č. 289/2016 Z. z. o vykonávaní medzinárodných sankcií v znení neskorších predpisov.</t>
  </si>
  <si>
    <t>Pomocné kritérium na hodnotenie ponúk v prípade rovnosti ponúk</t>
  </si>
  <si>
    <r>
      <t>Predložením tejto ponuky čestne vyhlasujem, že som sa oboznámil so znením čestného vyhlásenia uvedeným v hárku "</t>
    </r>
    <r>
      <rPr>
        <b/>
        <sz val="11"/>
        <color theme="1"/>
        <rFont val="Calibri"/>
        <family val="2"/>
        <charset val="238"/>
        <scheme val="minor"/>
      </rPr>
      <t>Koneční užívatelia výhod</t>
    </r>
    <r>
      <rPr>
        <sz val="11"/>
        <color theme="1"/>
        <rFont val="Calibri"/>
        <family val="2"/>
        <charset val="238"/>
        <scheme val="minor"/>
      </rPr>
      <t>" tohto dokumentu a potvrdzujem všetky tam uvedené skutočnosti.</t>
    </r>
  </si>
  <si>
    <t>Kritérium č. 1: Cena s DPH</t>
  </si>
  <si>
    <t>čím menej, tým lepšie</t>
  </si>
  <si>
    <r>
      <t xml:space="preserve">Lehota dodania </t>
    </r>
    <r>
      <rPr>
        <sz val="12"/>
        <rFont val="Calibri"/>
        <family val="2"/>
        <charset val="238"/>
        <scheme val="minor"/>
      </rPr>
      <t xml:space="preserve">(v kalendárnych dňoch)*     </t>
    </r>
    <r>
      <rPr>
        <b/>
        <sz val="12"/>
        <rFont val="Calibri"/>
        <family val="2"/>
        <charset val="238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</si>
  <si>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t xml:space="preserve">Predložením tejto ponuky čestne vyhlasujem, že </t>
    </r>
    <r>
      <rPr>
        <b/>
        <sz val="11"/>
        <rFont val="Calibri"/>
        <family val="2"/>
        <charset val="238"/>
        <scheme val="minor"/>
      </rPr>
      <t>postupujem v súlade s etickým kódexom</t>
    </r>
    <r>
      <rPr>
        <sz val="11"/>
        <rFont val="Calibri"/>
        <family val="2"/>
        <charset val="238"/>
        <scheme val="minor"/>
      </rPr>
      <t xml:space="preserve"> uchádzača vydaným Úradom pre verejné obstarávanie:</t>
    </r>
    <r>
      <rPr>
        <sz val="11"/>
        <color theme="4" tint="-0.249977111117893"/>
        <rFont val="Calibri"/>
        <family val="2"/>
        <charset val="238"/>
        <scheme val="minor"/>
      </rPr>
      <t xml:space="preserve"> https://www.uvo.gov.sk/zaujemca-uchadzac/eticky-kodex-zaujemcu-uchadzaca</t>
    </r>
  </si>
  <si>
    <t>Uchádzač vypĺňa iba bunky v modrom podfarbení !!!</t>
  </si>
  <si>
    <r>
      <t xml:space="preserve">Predložením tejto ponuky čestne vyhlasujem, že nemám uložený </t>
    </r>
    <r>
      <rPr>
        <b/>
        <sz val="11"/>
        <rFont val="Calibri"/>
        <family val="2"/>
        <charset val="238"/>
        <scheme val="minor"/>
      </rPr>
      <t xml:space="preserve">zákaz účasti </t>
    </r>
    <r>
      <rPr>
        <sz val="11"/>
        <rFont val="Calibri"/>
        <family val="2"/>
        <charset val="238"/>
        <scheme val="minor"/>
      </rPr>
      <t>vo verejnom obstarávaní potvrdený konečným rozhodnutím v Slovenskej republike a v štáte sídla, miesta podnikania alebo obvyklého pobytu.</t>
    </r>
  </si>
  <si>
    <t xml:space="preserve">Výška DPH </t>
  </si>
  <si>
    <t xml:space="preserve">Názov položky </t>
  </si>
  <si>
    <t>Cena spolu:</t>
  </si>
  <si>
    <t>Dynamický nákupný systém "Nákup nábytku"</t>
  </si>
  <si>
    <t>Por. č.</t>
  </si>
  <si>
    <t>Jednotková cena   bez DPH</t>
  </si>
  <si>
    <t>4.</t>
  </si>
  <si>
    <t>5.</t>
  </si>
  <si>
    <t>6.</t>
  </si>
  <si>
    <t>7.</t>
  </si>
  <si>
    <t>8.</t>
  </si>
  <si>
    <t>Dátum:</t>
  </si>
  <si>
    <t xml:space="preserve">Množstvo </t>
  </si>
  <si>
    <t>3.</t>
  </si>
  <si>
    <t>Príloha č. 2 - Ponuka uchádzača vo výzve č. 50 "Hudobný nábytok"</t>
  </si>
  <si>
    <r>
      <t>*</t>
    </r>
    <r>
      <rPr>
        <sz val="10"/>
        <rFont val="Calibri"/>
        <family val="2"/>
        <charset val="238"/>
        <scheme val="minor"/>
      </rPr>
      <t>Max. lehota dodania tovaru je</t>
    </r>
    <r>
      <rPr>
        <b/>
        <sz val="10"/>
        <rFont val="Calibri"/>
        <family val="2"/>
        <charset val="238"/>
        <scheme val="minor"/>
      </rPr>
      <t xml:space="preserve"> 65 kalendárnych dní </t>
    </r>
    <r>
      <rPr>
        <sz val="10"/>
        <rFont val="Calibri"/>
        <family val="2"/>
        <charset val="238"/>
        <scheme val="minor"/>
      </rPr>
      <t xml:space="preserve">a preto pomocné kritérium môže byť </t>
    </r>
    <r>
      <rPr>
        <b/>
        <sz val="10"/>
        <rFont val="Calibri"/>
        <family val="2"/>
        <charset val="238"/>
        <scheme val="minor"/>
      </rPr>
      <t xml:space="preserve">rovné alebo nižšie </t>
    </r>
    <r>
      <rPr>
        <sz val="10"/>
        <rFont val="Calibri"/>
        <family val="2"/>
        <charset val="238"/>
        <scheme val="minor"/>
      </rPr>
      <t>ako táto max. hodnota.</t>
    </r>
  </si>
  <si>
    <t>ZUŠ/Z03a</t>
  </si>
  <si>
    <t>ZUŠ/Z03b</t>
  </si>
  <si>
    <t>ZUŠ/Z03c</t>
  </si>
  <si>
    <t>ZUŠ/Z12</t>
  </si>
  <si>
    <t>ZUŠ/Z18</t>
  </si>
  <si>
    <t>ZUŠ/ZA02</t>
  </si>
  <si>
    <t>ZUŠ/Z20</t>
  </si>
  <si>
    <t>Klavírna stolička obdĺžniková - nadštandard</t>
  </si>
  <si>
    <t>Stolička pre kontrabasistov</t>
  </si>
  <si>
    <t>Skrinka na gitary</t>
  </si>
  <si>
    <t>Skrinka na chello</t>
  </si>
  <si>
    <t>1.1</t>
  </si>
  <si>
    <t>1.2</t>
  </si>
  <si>
    <t>1.3</t>
  </si>
  <si>
    <t>2.1</t>
  </si>
  <si>
    <t>2.2</t>
  </si>
  <si>
    <t>2.3</t>
  </si>
  <si>
    <t>Klavírna stolička obdĺžniková - tmavohnedá lesklá</t>
  </si>
  <si>
    <t>Klavírna stolička obdĺžniková - čierna lesklá</t>
  </si>
  <si>
    <t>Klavírna stolička kruhová - čierna lesklá</t>
  </si>
  <si>
    <t>Klavírna stolička kruhová - tmavohnedá lesklá</t>
  </si>
  <si>
    <t>Klavírna stolička obdĺžniková - natural matná/pololesk</t>
  </si>
  <si>
    <t>Klavírna stolička kruhová - drevo lakované pololesk</t>
  </si>
  <si>
    <r>
      <t xml:space="preserve">Všetky </t>
    </r>
    <r>
      <rPr>
        <b/>
        <sz val="11"/>
        <color theme="1"/>
        <rFont val="Calibri"/>
        <family val="2"/>
        <charset val="238"/>
        <scheme val="minor"/>
      </rPr>
      <t>ostatné služby</t>
    </r>
    <r>
      <rPr>
        <sz val="11"/>
        <color theme="1"/>
        <rFont val="Calibri"/>
        <family val="2"/>
        <charset val="238"/>
        <scheme val="minor"/>
      </rPr>
      <t xml:space="preserve"> (napr. dovoz, manipulácia, zameranie, atď.)</t>
    </r>
  </si>
  <si>
    <t>Držiak na gitaru v podkladovej doske</t>
  </si>
  <si>
    <t xml:space="preserve">Celková cena            s DPH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</si>
</sst>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#,##0.0000\ &quot;€&quot;"/>
    <numFmt numFmtId="166" formatCode="#,##0.00\ &quot;€&quot;"/>
  </numFmts>
  <fonts count="2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20"/>
      <color rgb="FF2F5496"/>
      <name val="Calibri Light"/>
      <family val="2"/>
      <charset val="238"/>
    </font>
    <font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7"/>
      <color theme="1"/>
      <name val="Calibri"/>
      <family val="2"/>
      <charset val="238"/>
      <scheme val="minor"/>
    </font>
    <font>
      <sz val="16"/>
      <color theme="4" tint="-0.249977111117893"/>
      <name val="Calibri Light"/>
      <family val="2"/>
      <charset val="238"/>
      <scheme val="maj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theme="4" tint="-0.249977111117893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6"/>
      <color theme="8" tint="-0.249977111117893"/>
      <name val="Calibri Light"/>
      <family val="2"/>
      <charset val="238"/>
      <scheme val="maj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72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/>
      <bottom/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B2B2B2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rgb="FFB2B2B2"/>
      </right>
      <top style="medium">
        <color indexed="64"/>
      </top>
      <bottom/>
      <diagonal/>
    </border>
    <border>
      <left style="medium">
        <color indexed="64"/>
      </left>
      <right/>
      <top style="thin">
        <color rgb="FFB2B2B2"/>
      </top>
      <bottom style="medium">
        <color indexed="64"/>
      </bottom>
      <diagonal/>
    </border>
    <border>
      <left/>
      <right/>
      <top style="thin">
        <color rgb="FFB2B2B2"/>
      </top>
      <bottom style="medium">
        <color indexed="64"/>
      </bottom>
      <diagonal/>
    </border>
    <border>
      <left/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medium">
        <color indexed="64"/>
      </left>
      <right style="thin">
        <color rgb="FFB2B2B2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rgb="FFB2B2B2"/>
      </top>
      <bottom style="thin">
        <color rgb="FFB2B2B2"/>
      </bottom>
      <diagonal/>
    </border>
    <border>
      <left/>
      <right/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medium">
        <color indexed="64"/>
      </top>
      <bottom style="thin">
        <color rgb="FFB2B2B2"/>
      </bottom>
      <diagonal/>
    </border>
    <border>
      <left/>
      <right/>
      <top style="medium">
        <color indexed="64"/>
      </top>
      <bottom style="thin">
        <color rgb="FFB2B2B2"/>
      </bottom>
      <diagonal/>
    </border>
    <border>
      <left/>
      <right style="medium">
        <color indexed="64"/>
      </right>
      <top style="medium">
        <color indexed="64"/>
      </top>
      <bottom style="thin">
        <color rgb="FFB2B2B2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B2B2B2"/>
      </left>
      <right/>
      <top/>
      <bottom/>
      <diagonal/>
    </border>
    <border>
      <left style="thin">
        <color rgb="FFB2B2B2"/>
      </left>
      <right/>
      <top style="thin">
        <color rgb="FFB2B2B2"/>
      </top>
      <bottom style="medium">
        <color indexed="64"/>
      </bottom>
      <diagonal/>
    </border>
    <border>
      <left/>
      <right style="medium">
        <color indexed="64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B2B2B2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B2B2B2"/>
      </right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2" borderId="0" applyNumberFormat="0" applyBorder="0" applyAlignment="0" applyProtection="0"/>
    <xf numFmtId="0" fontId="1" fillId="3" borderId="2" applyNumberFormat="0" applyFont="0" applyAlignment="0" applyProtection="0"/>
    <xf numFmtId="0" fontId="1" fillId="4" borderId="0" applyNumberFormat="0" applyBorder="0" applyAlignment="0" applyProtection="0"/>
  </cellStyleXfs>
  <cellXfs count="139">
    <xf numFmtId="0" fontId="0" fillId="0" borderId="0" xfId="0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justify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justify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justify" vertical="center"/>
    </xf>
    <xf numFmtId="0" fontId="0" fillId="0" borderId="0" xfId="0" applyAlignment="1">
      <alignment horizontal="left" vertical="center" indent="1"/>
    </xf>
    <xf numFmtId="0" fontId="0" fillId="0" borderId="0" xfId="0" applyAlignment="1">
      <alignment horizontal="left" vertical="center" wrapText="1" indent="1"/>
    </xf>
    <xf numFmtId="0" fontId="6" fillId="0" borderId="0" xfId="0" applyFont="1" applyAlignment="1">
      <alignment horizontal="left" vertical="center" wrapText="1" indent="1"/>
    </xf>
    <xf numFmtId="0" fontId="0" fillId="0" borderId="0" xfId="0" applyAlignment="1">
      <alignment horizontal="left" wrapText="1" indent="1"/>
    </xf>
    <xf numFmtId="0" fontId="2" fillId="0" borderId="0" xfId="0" applyFont="1" applyAlignment="1">
      <alignment horizontal="center" vertical="center" wrapText="1"/>
    </xf>
    <xf numFmtId="0" fontId="3" fillId="5" borderId="5" xfId="2" applyFont="1" applyFill="1" applyBorder="1"/>
    <xf numFmtId="0" fontId="3" fillId="5" borderId="7" xfId="2" applyFont="1" applyFill="1" applyBorder="1"/>
    <xf numFmtId="0" fontId="0" fillId="6" borderId="0" xfId="0" applyFill="1"/>
    <xf numFmtId="0" fontId="3" fillId="6" borderId="0" xfId="2" applyFont="1" applyFill="1" applyBorder="1" applyAlignment="1">
      <alignment horizontal="center"/>
    </xf>
    <xf numFmtId="0" fontId="0" fillId="0" borderId="0" xfId="0" applyAlignment="1">
      <alignment wrapText="1"/>
    </xf>
    <xf numFmtId="0" fontId="18" fillId="0" borderId="4" xfId="2" applyFont="1" applyFill="1" applyBorder="1" applyAlignment="1"/>
    <xf numFmtId="0" fontId="19" fillId="0" borderId="3" xfId="2" applyFont="1" applyFill="1" applyBorder="1" applyAlignment="1">
      <alignment horizontal="left" wrapText="1"/>
    </xf>
    <xf numFmtId="0" fontId="19" fillId="0" borderId="58" xfId="2" applyFont="1" applyFill="1" applyBorder="1" applyAlignment="1">
      <alignment horizontal="center" wrapText="1"/>
    </xf>
    <xf numFmtId="0" fontId="19" fillId="0" borderId="20" xfId="2" applyFont="1" applyFill="1" applyBorder="1" applyAlignment="1">
      <alignment horizontal="center" wrapText="1"/>
    </xf>
    <xf numFmtId="0" fontId="19" fillId="0" borderId="36" xfId="2" applyFont="1" applyFill="1" applyBorder="1" applyAlignment="1">
      <alignment horizontal="left"/>
    </xf>
    <xf numFmtId="0" fontId="20" fillId="0" borderId="16" xfId="2" applyFont="1" applyFill="1" applyBorder="1"/>
    <xf numFmtId="0" fontId="20" fillId="0" borderId="17" xfId="2" applyFont="1" applyFill="1" applyBorder="1"/>
    <xf numFmtId="0" fontId="18" fillId="0" borderId="0" xfId="0" applyFont="1" applyAlignment="1">
      <alignment wrapText="1"/>
    </xf>
    <xf numFmtId="0" fontId="21" fillId="0" borderId="0" xfId="2" applyFont="1" applyFill="1" applyBorder="1" applyAlignment="1">
      <alignment vertical="center"/>
    </xf>
    <xf numFmtId="166" fontId="22" fillId="7" borderId="65" xfId="2" applyNumberFormat="1" applyFont="1" applyFill="1" applyBorder="1" applyAlignment="1">
      <alignment vertical="center"/>
    </xf>
    <xf numFmtId="49" fontId="0" fillId="6" borderId="66" xfId="0" applyNumberFormat="1" applyFill="1" applyBorder="1" applyAlignment="1">
      <alignment horizontal="left"/>
    </xf>
    <xf numFmtId="0" fontId="2" fillId="0" borderId="67" xfId="0" applyFont="1" applyBorder="1" applyAlignment="1">
      <alignment horizontal="center"/>
    </xf>
    <xf numFmtId="0" fontId="0" fillId="0" borderId="68" xfId="0" applyBorder="1" applyAlignment="1">
      <alignment horizontal="center"/>
    </xf>
    <xf numFmtId="165" fontId="0" fillId="5" borderId="68" xfId="2" applyNumberFormat="1" applyFont="1" applyFill="1" applyBorder="1" applyAlignment="1">
      <alignment horizontal="center" vertical="center"/>
    </xf>
    <xf numFmtId="166" fontId="0" fillId="0" borderId="68" xfId="2" applyNumberFormat="1" applyFont="1" applyFill="1" applyBorder="1" applyAlignment="1">
      <alignment horizontal="center" vertical="center"/>
    </xf>
    <xf numFmtId="166" fontId="0" fillId="0" borderId="69" xfId="2" applyNumberFormat="1" applyFont="1" applyFill="1" applyBorder="1"/>
    <xf numFmtId="49" fontId="0" fillId="6" borderId="52" xfId="0" applyNumberFormat="1" applyFill="1" applyBorder="1" applyAlignment="1">
      <alignment horizontal="left"/>
    </xf>
    <xf numFmtId="0" fontId="2" fillId="0" borderId="35" xfId="0" applyFont="1" applyBorder="1" applyAlignment="1">
      <alignment horizontal="center"/>
    </xf>
    <xf numFmtId="0" fontId="0" fillId="0" borderId="36" xfId="0" applyBorder="1" applyAlignment="1">
      <alignment horizontal="center"/>
    </xf>
    <xf numFmtId="165" fontId="0" fillId="5" borderId="36" xfId="2" applyNumberFormat="1" applyFont="1" applyFill="1" applyBorder="1" applyAlignment="1">
      <alignment horizontal="center" vertical="center"/>
    </xf>
    <xf numFmtId="166" fontId="0" fillId="0" borderId="36" xfId="2" applyNumberFormat="1" applyFont="1" applyFill="1" applyBorder="1" applyAlignment="1">
      <alignment horizontal="center" vertical="center"/>
    </xf>
    <xf numFmtId="166" fontId="0" fillId="0" borderId="53" xfId="2" applyNumberFormat="1" applyFont="1" applyFill="1" applyBorder="1"/>
    <xf numFmtId="0" fontId="0" fillId="6" borderId="23" xfId="0" applyFill="1" applyBorder="1" applyAlignment="1">
      <alignment horizontal="left"/>
    </xf>
    <xf numFmtId="0" fontId="0" fillId="0" borderId="22" xfId="0" applyBorder="1" applyAlignment="1">
      <alignment horizontal="center"/>
    </xf>
    <xf numFmtId="165" fontId="0" fillId="5" borderId="22" xfId="2" applyNumberFormat="1" applyFont="1" applyFill="1" applyBorder="1" applyAlignment="1">
      <alignment horizontal="center" vertical="center"/>
    </xf>
    <xf numFmtId="166" fontId="0" fillId="0" borderId="47" xfId="2" applyNumberFormat="1" applyFont="1" applyFill="1" applyBorder="1"/>
    <xf numFmtId="49" fontId="0" fillId="6" borderId="23" xfId="0" applyNumberFormat="1" applyFill="1" applyBorder="1" applyAlignment="1">
      <alignment horizontal="left"/>
    </xf>
    <xf numFmtId="0" fontId="0" fillId="6" borderId="48" xfId="0" applyFill="1" applyBorder="1" applyAlignment="1">
      <alignment horizontal="left"/>
    </xf>
    <xf numFmtId="0" fontId="0" fillId="0" borderId="49" xfId="2" applyFont="1" applyFill="1" applyBorder="1" applyAlignment="1">
      <alignment horizontal="center" vertical="center"/>
    </xf>
    <xf numFmtId="165" fontId="0" fillId="5" borderId="49" xfId="2" applyNumberFormat="1" applyFont="1" applyFill="1" applyBorder="1" applyAlignment="1">
      <alignment horizontal="center" vertical="center"/>
    </xf>
    <xf numFmtId="166" fontId="0" fillId="0" borderId="24" xfId="2" applyNumberFormat="1" applyFont="1" applyFill="1" applyBorder="1" applyAlignment="1">
      <alignment horizontal="center" vertical="center"/>
    </xf>
    <xf numFmtId="166" fontId="0" fillId="0" borderId="50" xfId="2" applyNumberFormat="1" applyFont="1" applyFill="1" applyBorder="1"/>
    <xf numFmtId="0" fontId="2" fillId="0" borderId="42" xfId="0" applyFont="1" applyBorder="1" applyAlignment="1">
      <alignment horizontal="center"/>
    </xf>
    <xf numFmtId="0" fontId="0" fillId="0" borderId="63" xfId="0" applyBorder="1" applyAlignment="1">
      <alignment horizontal="left"/>
    </xf>
    <xf numFmtId="0" fontId="0" fillId="0" borderId="59" xfId="0" applyBorder="1" applyAlignment="1">
      <alignment horizontal="left"/>
    </xf>
    <xf numFmtId="0" fontId="0" fillId="0" borderId="70" xfId="0" applyBorder="1" applyAlignment="1">
      <alignment horizontal="left"/>
    </xf>
    <xf numFmtId="0" fontId="0" fillId="0" borderId="71" xfId="0" applyBorder="1" applyAlignment="1">
      <alignment horizontal="left"/>
    </xf>
    <xf numFmtId="0" fontId="9" fillId="6" borderId="31" xfId="2" applyFont="1" applyFill="1" applyBorder="1" applyAlignment="1">
      <alignment horizontal="center" vertical="center" wrapText="1"/>
    </xf>
    <xf numFmtId="0" fontId="9" fillId="6" borderId="32" xfId="2" applyFont="1" applyFill="1" applyBorder="1" applyAlignment="1">
      <alignment horizontal="center" vertical="center" wrapText="1"/>
    </xf>
    <xf numFmtId="0" fontId="9" fillId="6" borderId="33" xfId="2" applyFont="1" applyFill="1" applyBorder="1" applyAlignment="1">
      <alignment horizontal="center" vertical="center" wrapText="1"/>
    </xf>
    <xf numFmtId="0" fontId="19" fillId="0" borderId="42" xfId="2" applyFont="1" applyFill="1" applyBorder="1" applyAlignment="1">
      <alignment horizontal="left"/>
    </xf>
    <xf numFmtId="0" fontId="19" fillId="0" borderId="37" xfId="2" applyFont="1" applyFill="1" applyBorder="1" applyAlignment="1">
      <alignment horizontal="left"/>
    </xf>
    <xf numFmtId="2" fontId="18" fillId="0" borderId="38" xfId="2" applyNumberFormat="1" applyFont="1" applyFill="1" applyBorder="1" applyAlignment="1">
      <alignment horizontal="left"/>
    </xf>
    <xf numFmtId="2" fontId="18" fillId="0" borderId="51" xfId="2" applyNumberFormat="1" applyFont="1" applyFill="1" applyBorder="1" applyAlignment="1">
      <alignment horizontal="left"/>
    </xf>
    <xf numFmtId="2" fontId="18" fillId="0" borderId="26" xfId="2" applyNumberFormat="1" applyFont="1" applyFill="1" applyBorder="1" applyAlignment="1">
      <alignment horizontal="left"/>
    </xf>
    <xf numFmtId="0" fontId="18" fillId="0" borderId="28" xfId="2" applyFont="1" applyFill="1" applyBorder="1" applyAlignment="1">
      <alignment horizontal="left"/>
    </xf>
    <xf numFmtId="0" fontId="18" fillId="0" borderId="0" xfId="2" applyFont="1" applyFill="1" applyBorder="1" applyAlignment="1">
      <alignment horizontal="left"/>
    </xf>
    <xf numFmtId="0" fontId="18" fillId="0" borderId="51" xfId="2" applyFont="1" applyFill="1" applyBorder="1" applyAlignment="1">
      <alignment horizontal="left"/>
    </xf>
    <xf numFmtId="0" fontId="19" fillId="0" borderId="45" xfId="2" applyFont="1" applyFill="1" applyBorder="1" applyAlignment="1">
      <alignment horizontal="left"/>
    </xf>
    <xf numFmtId="0" fontId="19" fillId="0" borderId="44" xfId="2" applyFont="1" applyFill="1" applyBorder="1" applyAlignment="1">
      <alignment horizontal="left"/>
    </xf>
    <xf numFmtId="0" fontId="14" fillId="7" borderId="55" xfId="2" applyFont="1" applyFill="1" applyBorder="1" applyAlignment="1">
      <alignment horizontal="center" vertical="center" wrapText="1"/>
    </xf>
    <xf numFmtId="0" fontId="14" fillId="7" borderId="56" xfId="2" applyFont="1" applyFill="1" applyBorder="1" applyAlignment="1">
      <alignment horizontal="center" vertical="center" wrapText="1"/>
    </xf>
    <xf numFmtId="0" fontId="14" fillId="7" borderId="57" xfId="2" applyFont="1" applyFill="1" applyBorder="1" applyAlignment="1">
      <alignment horizontal="center" vertical="center" wrapText="1"/>
    </xf>
    <xf numFmtId="0" fontId="0" fillId="6" borderId="29" xfId="2" applyFont="1" applyFill="1" applyBorder="1" applyAlignment="1">
      <alignment horizontal="left" vertical="center" wrapText="1"/>
    </xf>
    <xf numFmtId="0" fontId="0" fillId="6" borderId="30" xfId="2" applyFont="1" applyFill="1" applyBorder="1" applyAlignment="1">
      <alignment horizontal="left" vertical="center" wrapText="1"/>
    </xf>
    <xf numFmtId="0" fontId="0" fillId="6" borderId="27" xfId="2" applyFont="1" applyFill="1" applyBorder="1" applyAlignment="1">
      <alignment horizontal="left" vertical="center" wrapText="1"/>
    </xf>
    <xf numFmtId="0" fontId="10" fillId="6" borderId="13" xfId="2" applyFont="1" applyFill="1" applyBorder="1" applyAlignment="1">
      <alignment horizontal="left" vertical="center" wrapText="1"/>
    </xf>
    <xf numFmtId="0" fontId="10" fillId="6" borderId="14" xfId="2" applyFont="1" applyFill="1" applyBorder="1" applyAlignment="1">
      <alignment horizontal="left" vertical="center" wrapText="1"/>
    </xf>
    <xf numFmtId="0" fontId="10" fillId="6" borderId="15" xfId="2" applyFont="1" applyFill="1" applyBorder="1" applyAlignment="1">
      <alignment horizontal="left" vertical="center" wrapText="1"/>
    </xf>
    <xf numFmtId="0" fontId="10" fillId="6" borderId="29" xfId="2" applyFont="1" applyFill="1" applyBorder="1" applyAlignment="1">
      <alignment horizontal="left" vertical="center" wrapText="1"/>
    </xf>
    <xf numFmtId="0" fontId="10" fillId="6" borderId="30" xfId="2" applyFont="1" applyFill="1" applyBorder="1" applyAlignment="1">
      <alignment horizontal="left" vertical="center" wrapText="1"/>
    </xf>
    <xf numFmtId="0" fontId="10" fillId="6" borderId="27" xfId="2" applyFont="1" applyFill="1" applyBorder="1" applyAlignment="1">
      <alignment horizontal="left" vertical="center" wrapText="1"/>
    </xf>
    <xf numFmtId="0" fontId="19" fillId="0" borderId="54" xfId="2" applyFont="1" applyFill="1" applyBorder="1" applyAlignment="1">
      <alignment wrapText="1"/>
    </xf>
    <xf numFmtId="0" fontId="19" fillId="0" borderId="19" xfId="2" applyFont="1" applyFill="1" applyBorder="1" applyAlignment="1">
      <alignment wrapText="1"/>
    </xf>
    <xf numFmtId="0" fontId="19" fillId="0" borderId="21" xfId="2" applyFont="1" applyFill="1" applyBorder="1" applyAlignment="1">
      <alignment wrapText="1"/>
    </xf>
    <xf numFmtId="0" fontId="0" fillId="0" borderId="64" xfId="0" applyBorder="1" applyAlignment="1">
      <alignment horizontal="left"/>
    </xf>
    <xf numFmtId="0" fontId="0" fillId="0" borderId="37" xfId="0" applyBorder="1" applyAlignment="1">
      <alignment horizontal="left"/>
    </xf>
    <xf numFmtId="0" fontId="13" fillId="6" borderId="0" xfId="0" applyFont="1" applyFill="1" applyAlignment="1">
      <alignment horizontal="center"/>
    </xf>
    <xf numFmtId="0" fontId="17" fillId="6" borderId="0" xfId="0" applyFont="1" applyFill="1" applyAlignment="1">
      <alignment horizontal="center"/>
    </xf>
    <xf numFmtId="0" fontId="3" fillId="6" borderId="8" xfId="2" applyFont="1" applyFill="1" applyBorder="1" applyAlignment="1">
      <alignment horizontal="center"/>
    </xf>
    <xf numFmtId="0" fontId="3" fillId="6" borderId="1" xfId="2" applyFont="1" applyFill="1" applyBorder="1" applyAlignment="1">
      <alignment horizontal="center"/>
    </xf>
    <xf numFmtId="0" fontId="19" fillId="0" borderId="46" xfId="2" applyFont="1" applyFill="1" applyBorder="1" applyAlignment="1">
      <alignment horizontal="left"/>
    </xf>
    <xf numFmtId="0" fontId="9" fillId="6" borderId="18" xfId="2" applyFont="1" applyFill="1" applyBorder="1" applyAlignment="1">
      <alignment horizontal="center" vertical="center" wrapText="1"/>
    </xf>
    <xf numFmtId="0" fontId="9" fillId="6" borderId="19" xfId="2" applyFont="1" applyFill="1" applyBorder="1" applyAlignment="1">
      <alignment horizontal="center" vertical="center" wrapText="1"/>
    </xf>
    <xf numFmtId="0" fontId="9" fillId="6" borderId="20" xfId="2" applyFont="1" applyFill="1" applyBorder="1" applyAlignment="1">
      <alignment horizontal="center" vertical="center" wrapText="1"/>
    </xf>
    <xf numFmtId="0" fontId="3" fillId="6" borderId="38" xfId="2" applyFont="1" applyFill="1" applyBorder="1" applyAlignment="1">
      <alignment horizontal="center"/>
    </xf>
    <xf numFmtId="0" fontId="3" fillId="6" borderId="0" xfId="2" applyFont="1" applyFill="1" applyBorder="1" applyAlignment="1">
      <alignment horizontal="center"/>
    </xf>
    <xf numFmtId="0" fontId="10" fillId="5" borderId="32" xfId="2" applyFont="1" applyFill="1" applyBorder="1" applyAlignment="1">
      <alignment horizontal="center" vertical="center" wrapText="1"/>
    </xf>
    <xf numFmtId="0" fontId="10" fillId="5" borderId="33" xfId="2" applyFont="1" applyFill="1" applyBorder="1" applyAlignment="1">
      <alignment horizontal="center" vertical="center" wrapText="1"/>
    </xf>
    <xf numFmtId="0" fontId="3" fillId="5" borderId="39" xfId="2" applyFont="1" applyFill="1" applyBorder="1" applyAlignment="1">
      <alignment horizontal="center" vertical="center" wrapText="1"/>
    </xf>
    <xf numFmtId="0" fontId="3" fillId="5" borderId="40" xfId="2" applyFont="1" applyFill="1" applyBorder="1" applyAlignment="1">
      <alignment horizontal="center" vertical="center" wrapText="1"/>
    </xf>
    <xf numFmtId="0" fontId="10" fillId="6" borderId="31" xfId="2" applyFont="1" applyFill="1" applyBorder="1" applyAlignment="1">
      <alignment horizontal="left" vertical="center" wrapText="1"/>
    </xf>
    <xf numFmtId="0" fontId="10" fillId="6" borderId="32" xfId="2" applyFont="1" applyFill="1" applyBorder="1" applyAlignment="1">
      <alignment horizontal="left" vertical="center" wrapText="1"/>
    </xf>
    <xf numFmtId="0" fontId="0" fillId="6" borderId="6" xfId="3" applyFont="1" applyFill="1" applyBorder="1" applyAlignment="1">
      <alignment vertical="center" wrapText="1"/>
    </xf>
    <xf numFmtId="0" fontId="1" fillId="6" borderId="6" xfId="3" applyFill="1" applyBorder="1" applyAlignment="1">
      <alignment vertical="center" wrapText="1"/>
    </xf>
    <xf numFmtId="0" fontId="3" fillId="6" borderId="41" xfId="2" applyFont="1" applyFill="1" applyBorder="1" applyAlignment="1">
      <alignment horizontal="center"/>
    </xf>
    <xf numFmtId="0" fontId="3" fillId="6" borderId="19" xfId="2" applyFont="1" applyFill="1" applyBorder="1" applyAlignment="1">
      <alignment horizontal="center"/>
    </xf>
    <xf numFmtId="0" fontId="4" fillId="6" borderId="0" xfId="1" applyFill="1" applyBorder="1" applyAlignment="1">
      <alignment horizontal="center"/>
    </xf>
    <xf numFmtId="0" fontId="16" fillId="6" borderId="34" xfId="2" applyFont="1" applyFill="1" applyBorder="1" applyAlignment="1">
      <alignment horizontal="left" vertical="center" wrapText="1"/>
    </xf>
    <xf numFmtId="0" fontId="16" fillId="6" borderId="17" xfId="2" applyFont="1" applyFill="1" applyBorder="1" applyAlignment="1">
      <alignment horizontal="left" vertical="center" wrapText="1"/>
    </xf>
    <xf numFmtId="0" fontId="16" fillId="6" borderId="25" xfId="2" applyFont="1" applyFill="1" applyBorder="1" applyAlignment="1">
      <alignment horizontal="left" vertical="center" wrapText="1"/>
    </xf>
    <xf numFmtId="0" fontId="0" fillId="5" borderId="60" xfId="0" applyFill="1" applyBorder="1" applyAlignment="1">
      <alignment horizontal="center" wrapText="1"/>
    </xf>
    <xf numFmtId="0" fontId="0" fillId="5" borderId="61" xfId="0" applyFill="1" applyBorder="1" applyAlignment="1">
      <alignment horizontal="center" wrapText="1"/>
    </xf>
    <xf numFmtId="0" fontId="10" fillId="5" borderId="43" xfId="2" applyFont="1" applyFill="1" applyBorder="1" applyAlignment="1">
      <alignment horizontal="center"/>
    </xf>
    <xf numFmtId="0" fontId="10" fillId="5" borderId="1" xfId="2" applyFont="1" applyFill="1" applyBorder="1" applyAlignment="1">
      <alignment horizontal="center"/>
    </xf>
    <xf numFmtId="0" fontId="10" fillId="5" borderId="9" xfId="2" applyFont="1" applyFill="1" applyBorder="1" applyAlignment="1">
      <alignment horizontal="center"/>
    </xf>
    <xf numFmtId="0" fontId="10" fillId="5" borderId="34" xfId="2" applyFont="1" applyFill="1" applyBorder="1" applyAlignment="1">
      <alignment horizontal="center"/>
    </xf>
    <xf numFmtId="0" fontId="10" fillId="5" borderId="17" xfId="2" applyFont="1" applyFill="1" applyBorder="1" applyAlignment="1">
      <alignment horizontal="center"/>
    </xf>
    <xf numFmtId="0" fontId="10" fillId="5" borderId="11" xfId="2" applyFont="1" applyFill="1" applyBorder="1" applyAlignment="1">
      <alignment horizontal="center"/>
    </xf>
    <xf numFmtId="0" fontId="10" fillId="5" borderId="43" xfId="2" applyFont="1" applyFill="1" applyBorder="1" applyAlignment="1">
      <alignment horizontal="left"/>
    </xf>
    <xf numFmtId="0" fontId="10" fillId="5" borderId="1" xfId="2" applyFont="1" applyFill="1" applyBorder="1" applyAlignment="1">
      <alignment horizontal="left"/>
    </xf>
    <xf numFmtId="0" fontId="10" fillId="5" borderId="12" xfId="2" applyFont="1" applyFill="1" applyBorder="1" applyAlignment="1">
      <alignment horizontal="left"/>
    </xf>
    <xf numFmtId="0" fontId="10" fillId="5" borderId="34" xfId="2" applyFont="1" applyFill="1" applyBorder="1" applyAlignment="1">
      <alignment horizontal="left"/>
    </xf>
    <xf numFmtId="0" fontId="10" fillId="5" borderId="17" xfId="2" applyFont="1" applyFill="1" applyBorder="1" applyAlignment="1">
      <alignment horizontal="left"/>
    </xf>
    <xf numFmtId="0" fontId="10" fillId="5" borderId="62" xfId="2" applyFont="1" applyFill="1" applyBorder="1" applyAlignment="1">
      <alignment horizontal="left"/>
    </xf>
    <xf numFmtId="0" fontId="10" fillId="5" borderId="8" xfId="2" applyFont="1" applyFill="1" applyBorder="1" applyAlignment="1">
      <alignment horizontal="left"/>
    </xf>
    <xf numFmtId="0" fontId="10" fillId="5" borderId="9" xfId="2" applyFont="1" applyFill="1" applyBorder="1" applyAlignment="1">
      <alignment horizontal="left"/>
    </xf>
    <xf numFmtId="0" fontId="10" fillId="5" borderId="10" xfId="2" applyFont="1" applyFill="1" applyBorder="1" applyAlignment="1">
      <alignment horizontal="left"/>
    </xf>
    <xf numFmtId="0" fontId="10" fillId="5" borderId="11" xfId="2" applyFont="1" applyFill="1" applyBorder="1" applyAlignment="1">
      <alignment horizontal="left"/>
    </xf>
    <xf numFmtId="0" fontId="0" fillId="0" borderId="60" xfId="2" applyFont="1" applyFill="1" applyBorder="1" applyAlignment="1">
      <alignment horizontal="left"/>
    </xf>
    <xf numFmtId="0" fontId="0" fillId="0" borderId="17" xfId="2" applyFont="1" applyFill="1" applyBorder="1" applyAlignment="1">
      <alignment horizontal="left"/>
    </xf>
    <xf numFmtId="0" fontId="0" fillId="0" borderId="25" xfId="2" applyFont="1" applyFill="1" applyBorder="1" applyAlignment="1">
      <alignment horizontal="left"/>
    </xf>
    <xf numFmtId="0" fontId="16" fillId="6" borderId="44" xfId="2" applyFont="1" applyFill="1" applyBorder="1" applyAlignment="1">
      <alignment horizontal="center" wrapText="1"/>
    </xf>
    <xf numFmtId="0" fontId="16" fillId="6" borderId="46" xfId="2" applyFont="1" applyFill="1" applyBorder="1" applyAlignment="1">
      <alignment horizontal="center" wrapText="1"/>
    </xf>
    <xf numFmtId="0" fontId="11" fillId="6" borderId="55" xfId="2" applyFont="1" applyFill="1" applyBorder="1" applyAlignment="1">
      <alignment horizontal="center"/>
    </xf>
    <xf numFmtId="0" fontId="11" fillId="6" borderId="56" xfId="2" applyFont="1" applyFill="1" applyBorder="1" applyAlignment="1">
      <alignment horizontal="center"/>
    </xf>
    <xf numFmtId="0" fontId="11" fillId="6" borderId="59" xfId="2" applyFont="1" applyFill="1" applyBorder="1" applyAlignment="1">
      <alignment horizontal="center"/>
    </xf>
    <xf numFmtId="0" fontId="22" fillId="7" borderId="34" xfId="2" applyFont="1" applyFill="1" applyBorder="1" applyAlignment="1">
      <alignment horizontal="left" vertical="center"/>
    </xf>
    <xf numFmtId="0" fontId="22" fillId="7" borderId="17" xfId="2" applyFont="1" applyFill="1" applyBorder="1" applyAlignment="1">
      <alignment horizontal="left" vertical="center"/>
    </xf>
    <xf numFmtId="164" fontId="23" fillId="0" borderId="41" xfId="2" applyNumberFormat="1" applyFont="1" applyFill="1" applyBorder="1" applyAlignment="1">
      <alignment horizontal="right"/>
    </xf>
    <xf numFmtId="164" fontId="23" fillId="0" borderId="19" xfId="2" applyNumberFormat="1" applyFont="1" applyFill="1" applyBorder="1" applyAlignment="1">
      <alignment horizontal="right"/>
    </xf>
    <xf numFmtId="164" fontId="23" fillId="0" borderId="20" xfId="2" applyNumberFormat="1" applyFont="1" applyFill="1" applyBorder="1" applyAlignment="1">
      <alignment horizontal="right"/>
    </xf>
  </cellXfs>
  <cellStyles count="4">
    <cellStyle name="20 % - zvýraznenie3" xfId="3" builtinId="38"/>
    <cellStyle name="Normálna" xfId="0" builtinId="0"/>
    <cellStyle name="Poznámka" xfId="2" builtinId="10"/>
    <cellStyle name="Zlá" xfId="1" builtinId="27"/>
  </cellStyles>
  <dxfs count="0"/>
  <tableStyles count="0" defaultTableStyle="TableStyleMedium2" defaultPivotStyle="PivotStyleLight16"/>
  <colors>
    <mruColors>
      <color rgb="FFFF0000"/>
      <color rgb="FFEE1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9</xdr:row>
          <xdr:rowOff>0</xdr:rowOff>
        </xdr:from>
        <xdr:to>
          <xdr:col>10</xdr:col>
          <xdr:colOff>412750</xdr:colOff>
          <xdr:row>10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10</xdr:row>
          <xdr:rowOff>0</xdr:rowOff>
        </xdr:from>
        <xdr:to>
          <xdr:col>10</xdr:col>
          <xdr:colOff>412750</xdr:colOff>
          <xdr:row>10</xdr:row>
          <xdr:rowOff>565150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12</xdr:row>
          <xdr:rowOff>0</xdr:rowOff>
        </xdr:from>
        <xdr:to>
          <xdr:col>10</xdr:col>
          <xdr:colOff>412750</xdr:colOff>
          <xdr:row>12</xdr:row>
          <xdr:rowOff>565150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1936750</xdr:colOff>
          <xdr:row>12</xdr:row>
          <xdr:rowOff>0</xdr:rowOff>
        </xdr:from>
        <xdr:to>
          <xdr:col>10</xdr:col>
          <xdr:colOff>527050</xdr:colOff>
          <xdr:row>12</xdr:row>
          <xdr:rowOff>565150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11</xdr:row>
          <xdr:rowOff>0</xdr:rowOff>
        </xdr:from>
        <xdr:to>
          <xdr:col>10</xdr:col>
          <xdr:colOff>412750</xdr:colOff>
          <xdr:row>11</xdr:row>
          <xdr:rowOff>565150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63198D-0F25-4C49-BED3-1B3A6A98F310}">
  <sheetPr>
    <tabColor theme="4" tint="0.79998168889431442"/>
  </sheetPr>
  <dimension ref="B1:I40"/>
  <sheetViews>
    <sheetView showGridLines="0" tabSelected="1" topLeftCell="A16" zoomScale="85" zoomScaleNormal="85" zoomScaleSheetLayoutView="160" workbookViewId="0">
      <selection activeCell="J28" sqref="J28"/>
    </sheetView>
  </sheetViews>
  <sheetFormatPr defaultRowHeight="14.5" x14ac:dyDescent="0.35"/>
  <cols>
    <col min="2" max="2" width="6.08984375" style="14" customWidth="1"/>
    <col min="3" max="3" width="10.6328125" style="14" customWidth="1"/>
    <col min="4" max="4" width="5.81640625" style="14" customWidth="1"/>
    <col min="5" max="5" width="53.6328125" style="14" customWidth="1"/>
    <col min="6" max="6" width="10.54296875" customWidth="1"/>
    <col min="7" max="7" width="15.54296875" customWidth="1"/>
    <col min="8" max="8" width="9.453125" customWidth="1"/>
    <col min="9" max="9" width="13.90625" customWidth="1"/>
  </cols>
  <sheetData>
    <row r="1" spans="2:9" ht="25.5" customHeight="1" x14ac:dyDescent="0.45">
      <c r="B1" s="84" t="s">
        <v>51</v>
      </c>
      <c r="C1" s="84"/>
      <c r="D1" s="84"/>
      <c r="E1" s="84"/>
      <c r="F1" s="84"/>
      <c r="G1" s="84"/>
      <c r="H1" s="84"/>
      <c r="I1" s="84"/>
    </row>
    <row r="2" spans="2:9" ht="25.5" customHeight="1" x14ac:dyDescent="0.45">
      <c r="B2" s="85" t="s">
        <v>46</v>
      </c>
      <c r="C2" s="85"/>
      <c r="D2" s="85"/>
      <c r="E2" s="85"/>
      <c r="F2" s="85"/>
      <c r="G2" s="85"/>
      <c r="H2" s="85"/>
      <c r="I2" s="85"/>
    </row>
    <row r="3" spans="2:9" ht="15" thickBot="1" x14ac:dyDescent="0.4">
      <c r="B3" s="104"/>
      <c r="C3" s="104"/>
      <c r="D3" s="104"/>
      <c r="E3" s="104"/>
      <c r="F3" s="104"/>
    </row>
    <row r="4" spans="2:9" ht="45.75" customHeight="1" thickBot="1" x14ac:dyDescent="0.4">
      <c r="B4" s="89" t="s">
        <v>62</v>
      </c>
      <c r="C4" s="90"/>
      <c r="D4" s="90"/>
      <c r="E4" s="90"/>
      <c r="F4" s="90"/>
      <c r="G4" s="90"/>
      <c r="H4" s="90"/>
      <c r="I4" s="91"/>
    </row>
    <row r="5" spans="2:9" s="14" customFormat="1" ht="15" thickBot="1" x14ac:dyDescent="0.4">
      <c r="B5" s="92"/>
      <c r="C5" s="93"/>
      <c r="D5" s="93"/>
      <c r="E5" s="93"/>
      <c r="F5" s="93"/>
      <c r="G5" s="93"/>
      <c r="H5" s="93"/>
      <c r="I5" s="93"/>
    </row>
    <row r="6" spans="2:9" ht="17.149999999999999" customHeight="1" x14ac:dyDescent="0.35">
      <c r="B6" s="98" t="s">
        <v>0</v>
      </c>
      <c r="C6" s="99"/>
      <c r="D6" s="99"/>
      <c r="E6" s="99"/>
      <c r="F6" s="94"/>
      <c r="G6" s="94"/>
      <c r="H6" s="94"/>
      <c r="I6" s="95"/>
    </row>
    <row r="7" spans="2:9" ht="17.149999999999999" customHeight="1" thickBot="1" x14ac:dyDescent="0.4">
      <c r="B7" s="73" t="s">
        <v>1</v>
      </c>
      <c r="C7" s="74"/>
      <c r="D7" s="74"/>
      <c r="E7" s="74"/>
      <c r="F7" s="100" t="s">
        <v>2</v>
      </c>
      <c r="G7" s="101"/>
      <c r="H7" s="96"/>
      <c r="I7" s="97"/>
    </row>
    <row r="8" spans="2:9" s="14" customFormat="1" ht="15" thickBot="1" x14ac:dyDescent="0.4">
      <c r="B8" s="102"/>
      <c r="C8" s="103"/>
      <c r="D8" s="103"/>
      <c r="E8" s="103"/>
      <c r="F8" s="103"/>
      <c r="G8" s="103"/>
      <c r="H8" s="103"/>
      <c r="I8" s="103"/>
    </row>
    <row r="9" spans="2:9" ht="30" customHeight="1" x14ac:dyDescent="0.35">
      <c r="B9" s="54" t="s">
        <v>3</v>
      </c>
      <c r="C9" s="55"/>
      <c r="D9" s="55"/>
      <c r="E9" s="55"/>
      <c r="F9" s="55"/>
      <c r="G9" s="55"/>
      <c r="H9" s="55"/>
      <c r="I9" s="56"/>
    </row>
    <row r="10" spans="2:9" ht="45" customHeight="1" x14ac:dyDescent="0.35">
      <c r="B10" s="70" t="s">
        <v>41</v>
      </c>
      <c r="C10" s="71"/>
      <c r="D10" s="71"/>
      <c r="E10" s="71"/>
      <c r="F10" s="71"/>
      <c r="G10" s="71"/>
      <c r="H10" s="72"/>
      <c r="I10" s="12"/>
    </row>
    <row r="11" spans="2:9" ht="45" customHeight="1" x14ac:dyDescent="0.35">
      <c r="B11" s="76" t="s">
        <v>4</v>
      </c>
      <c r="C11" s="77"/>
      <c r="D11" s="77"/>
      <c r="E11" s="77"/>
      <c r="F11" s="77"/>
      <c r="G11" s="77"/>
      <c r="H11" s="78"/>
      <c r="I11" s="12"/>
    </row>
    <row r="12" spans="2:9" ht="45" customHeight="1" x14ac:dyDescent="0.35">
      <c r="B12" s="76" t="s">
        <v>47</v>
      </c>
      <c r="C12" s="77"/>
      <c r="D12" s="77"/>
      <c r="E12" s="77"/>
      <c r="F12" s="77"/>
      <c r="G12" s="77"/>
      <c r="H12" s="78"/>
      <c r="I12" s="12"/>
    </row>
    <row r="13" spans="2:9" ht="45" customHeight="1" thickBot="1" x14ac:dyDescent="0.4">
      <c r="B13" s="73" t="s">
        <v>45</v>
      </c>
      <c r="C13" s="74"/>
      <c r="D13" s="74"/>
      <c r="E13" s="74"/>
      <c r="F13" s="74"/>
      <c r="G13" s="74"/>
      <c r="H13" s="75"/>
      <c r="I13" s="13"/>
    </row>
    <row r="14" spans="2:9" s="14" customFormat="1" ht="15" thickBot="1" x14ac:dyDescent="0.4">
      <c r="B14" s="86"/>
      <c r="C14" s="87"/>
      <c r="D14" s="87"/>
      <c r="E14" s="87"/>
      <c r="F14" s="87"/>
      <c r="G14" s="87"/>
      <c r="H14" s="87"/>
      <c r="I14" s="87"/>
    </row>
    <row r="15" spans="2:9" ht="24" customHeight="1" x14ac:dyDescent="0.35">
      <c r="B15" s="67" t="s">
        <v>42</v>
      </c>
      <c r="C15" s="68"/>
      <c r="D15" s="68"/>
      <c r="E15" s="68"/>
      <c r="F15" s="68"/>
      <c r="G15" s="68"/>
      <c r="H15" s="68"/>
      <c r="I15" s="69"/>
    </row>
    <row r="16" spans="2:9" ht="15.5" customHeight="1" x14ac:dyDescent="0.35">
      <c r="B16" s="65" t="s">
        <v>5</v>
      </c>
      <c r="C16" s="66"/>
      <c r="D16" s="58"/>
      <c r="E16" s="21" t="s">
        <v>6</v>
      </c>
      <c r="F16" s="57" t="s">
        <v>7</v>
      </c>
      <c r="G16" s="58"/>
      <c r="H16" s="57" t="s">
        <v>8</v>
      </c>
      <c r="I16" s="88"/>
    </row>
    <row r="17" spans="2:9" ht="20" customHeight="1" thickBot="1" x14ac:dyDescent="0.4">
      <c r="B17" s="62" t="s">
        <v>43</v>
      </c>
      <c r="C17" s="63"/>
      <c r="D17" s="64"/>
      <c r="E17" s="17">
        <v>100</v>
      </c>
      <c r="F17" s="59" t="str">
        <f>IF(E17=100,"neuplatňuje sa","sem doplň minimum")</f>
        <v>neuplatňuje sa</v>
      </c>
      <c r="G17" s="60"/>
      <c r="H17" s="59" t="str">
        <f>IF(E17=100,"neuplatňuje sa","sem doplň maximum")</f>
        <v>neuplatňuje sa</v>
      </c>
      <c r="I17" s="61"/>
    </row>
    <row r="18" spans="2:9" ht="31" customHeight="1" thickBot="1" x14ac:dyDescent="0.4">
      <c r="B18" s="18" t="s">
        <v>52</v>
      </c>
      <c r="C18" s="79" t="s">
        <v>49</v>
      </c>
      <c r="D18" s="80"/>
      <c r="E18" s="81"/>
      <c r="F18" s="19" t="s">
        <v>60</v>
      </c>
      <c r="G18" s="19" t="s">
        <v>53</v>
      </c>
      <c r="H18" s="19" t="s">
        <v>48</v>
      </c>
      <c r="I18" s="20" t="s">
        <v>89</v>
      </c>
    </row>
    <row r="19" spans="2:9" ht="17" customHeight="1" x14ac:dyDescent="0.35">
      <c r="B19" s="27" t="s">
        <v>75</v>
      </c>
      <c r="C19" s="28" t="s">
        <v>64</v>
      </c>
      <c r="D19" s="50" t="s">
        <v>85</v>
      </c>
      <c r="E19" s="51"/>
      <c r="F19" s="29">
        <v>5</v>
      </c>
      <c r="G19" s="30">
        <v>0</v>
      </c>
      <c r="H19" s="31">
        <f t="shared" ref="H19:H24" si="0">IF(F$7="Som platcom DPH",G19*0.2,0)</f>
        <v>0</v>
      </c>
      <c r="I19" s="32">
        <f t="shared" ref="I19:I24" si="1">SUM(G19+H19)*F19</f>
        <v>0</v>
      </c>
    </row>
    <row r="20" spans="2:9" ht="17" customHeight="1" x14ac:dyDescent="0.35">
      <c r="B20" s="33" t="s">
        <v>76</v>
      </c>
      <c r="C20" s="34" t="s">
        <v>64</v>
      </c>
      <c r="D20" s="52" t="s">
        <v>81</v>
      </c>
      <c r="E20" s="53"/>
      <c r="F20" s="35">
        <v>2</v>
      </c>
      <c r="G20" s="36">
        <v>0</v>
      </c>
      <c r="H20" s="37">
        <f t="shared" si="0"/>
        <v>0</v>
      </c>
      <c r="I20" s="38">
        <f t="shared" si="1"/>
        <v>0</v>
      </c>
    </row>
    <row r="21" spans="2:9" ht="17" customHeight="1" x14ac:dyDescent="0.35">
      <c r="B21" s="33" t="s">
        <v>77</v>
      </c>
      <c r="C21" s="49" t="s">
        <v>64</v>
      </c>
      <c r="D21" s="82" t="s">
        <v>82</v>
      </c>
      <c r="E21" s="83"/>
      <c r="F21" s="35">
        <v>10</v>
      </c>
      <c r="G21" s="36">
        <v>0</v>
      </c>
      <c r="H21" s="37">
        <f t="shared" si="0"/>
        <v>0</v>
      </c>
      <c r="I21" s="38">
        <f t="shared" si="1"/>
        <v>0</v>
      </c>
    </row>
    <row r="22" spans="2:9" ht="17" customHeight="1" x14ac:dyDescent="0.35">
      <c r="B22" s="33" t="s">
        <v>78</v>
      </c>
      <c r="C22" s="34" t="s">
        <v>65</v>
      </c>
      <c r="D22" s="52" t="s">
        <v>86</v>
      </c>
      <c r="E22" s="53"/>
      <c r="F22" s="35">
        <v>10</v>
      </c>
      <c r="G22" s="36">
        <v>0</v>
      </c>
      <c r="H22" s="37">
        <f t="shared" si="0"/>
        <v>0</v>
      </c>
      <c r="I22" s="38">
        <f t="shared" si="1"/>
        <v>0</v>
      </c>
    </row>
    <row r="23" spans="2:9" ht="17" customHeight="1" x14ac:dyDescent="0.35">
      <c r="B23" s="33" t="s">
        <v>79</v>
      </c>
      <c r="C23" s="34" t="s">
        <v>65</v>
      </c>
      <c r="D23" s="52" t="s">
        <v>83</v>
      </c>
      <c r="E23" s="53"/>
      <c r="F23" s="35">
        <v>6</v>
      </c>
      <c r="G23" s="36">
        <v>0</v>
      </c>
      <c r="H23" s="37">
        <f t="shared" si="0"/>
        <v>0</v>
      </c>
      <c r="I23" s="38">
        <f t="shared" si="1"/>
        <v>0</v>
      </c>
    </row>
    <row r="24" spans="2:9" ht="17" customHeight="1" x14ac:dyDescent="0.35">
      <c r="B24" s="33" t="s">
        <v>80</v>
      </c>
      <c r="C24" s="34" t="s">
        <v>65</v>
      </c>
      <c r="D24" s="52" t="s">
        <v>84</v>
      </c>
      <c r="E24" s="53"/>
      <c r="F24" s="35">
        <v>10</v>
      </c>
      <c r="G24" s="36">
        <v>0</v>
      </c>
      <c r="H24" s="37">
        <f t="shared" si="0"/>
        <v>0</v>
      </c>
      <c r="I24" s="38">
        <f t="shared" si="1"/>
        <v>0</v>
      </c>
    </row>
    <row r="25" spans="2:9" ht="17" customHeight="1" x14ac:dyDescent="0.35">
      <c r="B25" s="39" t="s">
        <v>61</v>
      </c>
      <c r="C25" s="34" t="s">
        <v>66</v>
      </c>
      <c r="D25" s="82" t="s">
        <v>71</v>
      </c>
      <c r="E25" s="83"/>
      <c r="F25" s="40">
        <v>2</v>
      </c>
      <c r="G25" s="41">
        <v>0</v>
      </c>
      <c r="H25" s="37">
        <f t="shared" ref="H25:H30" si="2">IF(F$7="Som platcom DPH",G25*0.2,0)</f>
        <v>0</v>
      </c>
      <c r="I25" s="42">
        <f t="shared" ref="I25:I26" si="3">SUM(G25+H25)*F25</f>
        <v>0</v>
      </c>
    </row>
    <row r="26" spans="2:9" ht="17" customHeight="1" x14ac:dyDescent="0.35">
      <c r="B26" s="43" t="s">
        <v>54</v>
      </c>
      <c r="C26" s="34" t="s">
        <v>67</v>
      </c>
      <c r="D26" s="82" t="s">
        <v>72</v>
      </c>
      <c r="E26" s="83"/>
      <c r="F26" s="40">
        <v>1</v>
      </c>
      <c r="G26" s="41">
        <v>0</v>
      </c>
      <c r="H26" s="37">
        <f t="shared" si="2"/>
        <v>0</v>
      </c>
      <c r="I26" s="42">
        <f t="shared" si="3"/>
        <v>0</v>
      </c>
    </row>
    <row r="27" spans="2:9" ht="17" customHeight="1" x14ac:dyDescent="0.35">
      <c r="B27" s="43" t="s">
        <v>55</v>
      </c>
      <c r="C27" s="34" t="s">
        <v>68</v>
      </c>
      <c r="D27" s="82" t="s">
        <v>88</v>
      </c>
      <c r="E27" s="83"/>
      <c r="F27" s="40">
        <v>22</v>
      </c>
      <c r="G27" s="41">
        <v>0</v>
      </c>
      <c r="H27" s="37">
        <f t="shared" si="2"/>
        <v>0</v>
      </c>
      <c r="I27" s="42">
        <f t="shared" ref="I27:I29" si="4">SUM(G27+H27)*F27</f>
        <v>0</v>
      </c>
    </row>
    <row r="28" spans="2:9" ht="17" customHeight="1" x14ac:dyDescent="0.35">
      <c r="B28" s="39" t="s">
        <v>56</v>
      </c>
      <c r="C28" s="34" t="s">
        <v>69</v>
      </c>
      <c r="D28" s="82" t="s">
        <v>73</v>
      </c>
      <c r="E28" s="83"/>
      <c r="F28" s="40">
        <v>3</v>
      </c>
      <c r="G28" s="41">
        <v>0</v>
      </c>
      <c r="H28" s="37">
        <f t="shared" si="2"/>
        <v>0</v>
      </c>
      <c r="I28" s="42">
        <f t="shared" si="4"/>
        <v>0</v>
      </c>
    </row>
    <row r="29" spans="2:9" ht="17" customHeight="1" x14ac:dyDescent="0.35">
      <c r="B29" s="39" t="s">
        <v>57</v>
      </c>
      <c r="C29" s="34" t="s">
        <v>70</v>
      </c>
      <c r="D29" s="82" t="s">
        <v>74</v>
      </c>
      <c r="E29" s="83"/>
      <c r="F29" s="40">
        <v>3</v>
      </c>
      <c r="G29" s="41">
        <v>0</v>
      </c>
      <c r="H29" s="37">
        <f t="shared" si="2"/>
        <v>0</v>
      </c>
      <c r="I29" s="42">
        <f t="shared" si="4"/>
        <v>0</v>
      </c>
    </row>
    <row r="30" spans="2:9" ht="19" customHeight="1" thickBot="1" x14ac:dyDescent="0.4">
      <c r="B30" s="44" t="s">
        <v>58</v>
      </c>
      <c r="C30" s="126" t="s">
        <v>87</v>
      </c>
      <c r="D30" s="127"/>
      <c r="E30" s="128"/>
      <c r="F30" s="45">
        <v>1</v>
      </c>
      <c r="G30" s="46">
        <v>0</v>
      </c>
      <c r="H30" s="47">
        <f t="shared" si="2"/>
        <v>0</v>
      </c>
      <c r="I30" s="48">
        <f t="shared" ref="I30" si="5">SUM(G30+H30)*F30</f>
        <v>0</v>
      </c>
    </row>
    <row r="31" spans="2:9" ht="31" customHeight="1" thickBot="1" x14ac:dyDescent="0.4">
      <c r="B31" s="134" t="s">
        <v>50</v>
      </c>
      <c r="C31" s="135"/>
      <c r="D31" s="135"/>
      <c r="E31" s="135"/>
      <c r="F31" s="135"/>
      <c r="G31" s="135"/>
      <c r="H31" s="135"/>
      <c r="I31" s="26">
        <f>SUM(I19:I30)</f>
        <v>0</v>
      </c>
    </row>
    <row r="32" spans="2:9" ht="16" customHeight="1" thickBot="1" x14ac:dyDescent="0.4">
      <c r="B32" s="22" t="s">
        <v>10</v>
      </c>
      <c r="C32" s="23"/>
      <c r="D32" s="23"/>
      <c r="E32" s="23"/>
      <c r="F32" s="136" t="str">
        <f>IF(E17=100,"Toto je jediné kritérium a prepočet na body sa preto neuplatňuje",IF(B17="čím menej, tým lepšie",(E17*(H17-I31)/(H17-F17)),(E17*(I31-F17)/(H17-F17))))</f>
        <v>Toto je jediné kritérium a prepočet na body sa preto neuplatňuje</v>
      </c>
      <c r="G32" s="137"/>
      <c r="H32" s="137"/>
      <c r="I32" s="138"/>
    </row>
    <row r="33" spans="2:9" ht="15" customHeight="1" thickBot="1" x14ac:dyDescent="0.4">
      <c r="B33" s="102"/>
      <c r="C33" s="103"/>
      <c r="D33" s="103"/>
      <c r="E33" s="103"/>
      <c r="F33" s="103"/>
      <c r="G33" s="103"/>
      <c r="H33" s="103"/>
      <c r="I33" s="103"/>
    </row>
    <row r="34" spans="2:9" ht="23.15" customHeight="1" thickBot="1" x14ac:dyDescent="0.4">
      <c r="B34" s="89" t="s">
        <v>40</v>
      </c>
      <c r="C34" s="90"/>
      <c r="D34" s="90"/>
      <c r="E34" s="90"/>
      <c r="F34" s="90"/>
      <c r="G34" s="90"/>
      <c r="H34" s="90"/>
      <c r="I34" s="91"/>
    </row>
    <row r="35" spans="2:9" ht="20.5" customHeight="1" x14ac:dyDescent="0.35">
      <c r="B35" s="131"/>
      <c r="C35" s="132"/>
      <c r="D35" s="132"/>
      <c r="E35" s="132"/>
      <c r="F35" s="132"/>
      <c r="G35" s="133"/>
      <c r="H35" s="129" t="s">
        <v>9</v>
      </c>
      <c r="I35" s="130"/>
    </row>
    <row r="36" spans="2:9" s="16" customFormat="1" ht="26.25" customHeight="1" thickBot="1" x14ac:dyDescent="0.4">
      <c r="B36" s="105" t="s">
        <v>44</v>
      </c>
      <c r="C36" s="106"/>
      <c r="D36" s="106"/>
      <c r="E36" s="106"/>
      <c r="F36" s="106"/>
      <c r="G36" s="107"/>
      <c r="H36" s="108"/>
      <c r="I36" s="109"/>
    </row>
    <row r="37" spans="2:9" s="16" customFormat="1" ht="17" customHeight="1" x14ac:dyDescent="0.35">
      <c r="B37" s="25" t="s">
        <v>63</v>
      </c>
      <c r="C37" s="25"/>
      <c r="D37" s="25"/>
      <c r="E37" s="25"/>
      <c r="F37" s="25"/>
      <c r="G37" s="24"/>
      <c r="H37" s="24"/>
      <c r="I37" s="24"/>
    </row>
    <row r="38" spans="2:9" ht="15" customHeight="1" thickBot="1" x14ac:dyDescent="0.4">
      <c r="B38" s="15"/>
      <c r="C38" s="15"/>
      <c r="D38" s="15"/>
      <c r="E38" s="15"/>
      <c r="F38" s="15"/>
    </row>
    <row r="39" spans="2:9" ht="15.5" customHeight="1" x14ac:dyDescent="0.35">
      <c r="B39" s="116" t="s">
        <v>11</v>
      </c>
      <c r="C39" s="117"/>
      <c r="D39" s="118"/>
      <c r="E39" s="122" t="s">
        <v>59</v>
      </c>
      <c r="F39" s="123"/>
      <c r="G39" s="110" t="s">
        <v>12</v>
      </c>
      <c r="H39" s="111"/>
      <c r="I39" s="112"/>
    </row>
    <row r="40" spans="2:9" ht="11.5" customHeight="1" thickBot="1" x14ac:dyDescent="0.4">
      <c r="B40" s="119"/>
      <c r="C40" s="120"/>
      <c r="D40" s="121"/>
      <c r="E40" s="124"/>
      <c r="F40" s="125"/>
      <c r="G40" s="113"/>
      <c r="H40" s="114"/>
      <c r="I40" s="115"/>
    </row>
  </sheetData>
  <mergeCells count="48">
    <mergeCell ref="D23:E23"/>
    <mergeCell ref="D24:E24"/>
    <mergeCell ref="D25:E25"/>
    <mergeCell ref="D26:E26"/>
    <mergeCell ref="D28:E28"/>
    <mergeCell ref="D29:E29"/>
    <mergeCell ref="D27:E27"/>
    <mergeCell ref="C30:E30"/>
    <mergeCell ref="B34:I34"/>
    <mergeCell ref="H35:I35"/>
    <mergeCell ref="B35:G35"/>
    <mergeCell ref="B31:H31"/>
    <mergeCell ref="F32:I32"/>
    <mergeCell ref="B36:G36"/>
    <mergeCell ref="B33:I33"/>
    <mergeCell ref="H36:I36"/>
    <mergeCell ref="G39:I40"/>
    <mergeCell ref="B39:D40"/>
    <mergeCell ref="E39:F40"/>
    <mergeCell ref="B1:I1"/>
    <mergeCell ref="B2:I2"/>
    <mergeCell ref="B14:I14"/>
    <mergeCell ref="H16:I16"/>
    <mergeCell ref="B4:I4"/>
    <mergeCell ref="B5:I5"/>
    <mergeCell ref="F6:I6"/>
    <mergeCell ref="H7:I7"/>
    <mergeCell ref="B6:E6"/>
    <mergeCell ref="B7:E7"/>
    <mergeCell ref="F7:G7"/>
    <mergeCell ref="B8:I8"/>
    <mergeCell ref="B3:F3"/>
    <mergeCell ref="D19:E19"/>
    <mergeCell ref="D22:E22"/>
    <mergeCell ref="B9:I9"/>
    <mergeCell ref="F16:G16"/>
    <mergeCell ref="F17:G17"/>
    <mergeCell ref="H17:I17"/>
    <mergeCell ref="B17:D17"/>
    <mergeCell ref="B16:D16"/>
    <mergeCell ref="B15:I15"/>
    <mergeCell ref="B10:H10"/>
    <mergeCell ref="B13:H13"/>
    <mergeCell ref="B12:H12"/>
    <mergeCell ref="B11:H11"/>
    <mergeCell ref="C18:E18"/>
    <mergeCell ref="D20:E20"/>
    <mergeCell ref="D21:E21"/>
  </mergeCells>
  <dataValidations count="2">
    <dataValidation type="list" allowBlank="1" showInputMessage="1" showErrorMessage="1" sqref="F7" xr:uid="{8EC8F429-3BAF-4788-9EDF-672EA5338C42}">
      <formula1>"Som platcom DPH,Nie som platcom DPH"</formula1>
    </dataValidation>
    <dataValidation type="list" allowBlank="1" showInputMessage="1" showErrorMessage="1" sqref="B17" xr:uid="{B46BC9CD-BD18-4B9E-97BB-A525DD7ABBAD}">
      <mc:AlternateContent xmlns:x12ac="http://schemas.microsoft.com/office/spreadsheetml/2011/1/ac" xmlns:mc="http://schemas.openxmlformats.org/markup-compatibility/2006">
        <mc:Choice Requires="x12ac">
          <x12ac:list>"čím menej, tým lepšie","čím viac, tým lepšie"</x12ac:list>
        </mc:Choice>
        <mc:Fallback>
          <formula1>"čím menej, tým lepšie,čím viac, tým lepšie"</formula1>
        </mc:Fallback>
      </mc:AlternateContent>
    </dataValidation>
  </dataValidations>
  <pageMargins left="0.7" right="0.7" top="0.75" bottom="0.75" header="0.3" footer="0.3"/>
  <pageSetup paperSize="9" scale="6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8</xdr:col>
                    <xdr:colOff>0</xdr:colOff>
                    <xdr:row>9</xdr:row>
                    <xdr:rowOff>0</xdr:rowOff>
                  </from>
                  <to>
                    <xdr:col>10</xdr:col>
                    <xdr:colOff>412750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8</xdr:col>
                    <xdr:colOff>0</xdr:colOff>
                    <xdr:row>10</xdr:row>
                    <xdr:rowOff>0</xdr:rowOff>
                  </from>
                  <to>
                    <xdr:col>10</xdr:col>
                    <xdr:colOff>412750</xdr:colOff>
                    <xdr:row>10</xdr:row>
                    <xdr:rowOff>565150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8</xdr:col>
                    <xdr:colOff>0</xdr:colOff>
                    <xdr:row>12</xdr:row>
                    <xdr:rowOff>0</xdr:rowOff>
                  </from>
                  <to>
                    <xdr:col>10</xdr:col>
                    <xdr:colOff>412750</xdr:colOff>
                    <xdr:row>12</xdr:row>
                    <xdr:rowOff>565150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7</xdr:col>
                    <xdr:colOff>1936750</xdr:colOff>
                    <xdr:row>12</xdr:row>
                    <xdr:rowOff>0</xdr:rowOff>
                  </from>
                  <to>
                    <xdr:col>10</xdr:col>
                    <xdr:colOff>527050</xdr:colOff>
                    <xdr:row>12</xdr:row>
                    <xdr:rowOff>565150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>
                  <from>
                    <xdr:col>8</xdr:col>
                    <xdr:colOff>0</xdr:colOff>
                    <xdr:row>11</xdr:row>
                    <xdr:rowOff>0</xdr:rowOff>
                  </from>
                  <to>
                    <xdr:col>10</xdr:col>
                    <xdr:colOff>412750</xdr:colOff>
                    <xdr:row>11</xdr:row>
                    <xdr:rowOff>565150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78C25-272C-4F60-BADE-3A4B288E372D}">
  <dimension ref="A2:A26"/>
  <sheetViews>
    <sheetView view="pageBreakPreview" topLeftCell="A8" zoomScaleNormal="100" zoomScaleSheetLayoutView="100" workbookViewId="0">
      <selection activeCell="A20" sqref="A20"/>
    </sheetView>
  </sheetViews>
  <sheetFormatPr defaultRowHeight="14.5" x14ac:dyDescent="0.35"/>
  <cols>
    <col min="1" max="1" width="98.54296875" customWidth="1"/>
  </cols>
  <sheetData>
    <row r="2" spans="1:1" ht="42.75" customHeight="1" x14ac:dyDescent="0.35">
      <c r="A2" s="1" t="s">
        <v>13</v>
      </c>
    </row>
    <row r="3" spans="1:1" x14ac:dyDescent="0.35">
      <c r="A3" s="2"/>
    </row>
    <row r="4" spans="1:1" x14ac:dyDescent="0.35">
      <c r="A4" s="7" t="s">
        <v>14</v>
      </c>
    </row>
    <row r="5" spans="1:1" x14ac:dyDescent="0.35">
      <c r="A5" s="2"/>
    </row>
    <row r="6" spans="1:1" x14ac:dyDescent="0.35">
      <c r="A6" s="5" t="s">
        <v>15</v>
      </c>
    </row>
    <row r="7" spans="1:1" x14ac:dyDescent="0.35">
      <c r="A7" s="6"/>
    </row>
    <row r="8" spans="1:1" ht="60.75" customHeight="1" x14ac:dyDescent="0.35">
      <c r="A8" s="8" t="s">
        <v>16</v>
      </c>
    </row>
    <row r="9" spans="1:1" x14ac:dyDescent="0.35">
      <c r="A9" s="8"/>
    </row>
    <row r="10" spans="1:1" x14ac:dyDescent="0.35">
      <c r="A10" s="8" t="s">
        <v>17</v>
      </c>
    </row>
    <row r="11" spans="1:1" x14ac:dyDescent="0.35">
      <c r="A11" s="8" t="s">
        <v>18</v>
      </c>
    </row>
    <row r="12" spans="1:1" x14ac:dyDescent="0.35">
      <c r="A12" s="8" t="s">
        <v>19</v>
      </c>
    </row>
    <row r="13" spans="1:1" x14ac:dyDescent="0.35">
      <c r="A13" s="8" t="s">
        <v>20</v>
      </c>
    </row>
    <row r="14" spans="1:1" x14ac:dyDescent="0.35">
      <c r="A14" s="8" t="s">
        <v>21</v>
      </c>
    </row>
    <row r="15" spans="1:1" x14ac:dyDescent="0.35">
      <c r="A15" s="8" t="s">
        <v>22</v>
      </c>
    </row>
    <row r="16" spans="1:1" x14ac:dyDescent="0.35">
      <c r="A16" s="8" t="s">
        <v>23</v>
      </c>
    </row>
    <row r="17" spans="1:1" ht="29" x14ac:dyDescent="0.35">
      <c r="A17" s="8" t="s">
        <v>24</v>
      </c>
    </row>
    <row r="18" spans="1:1" x14ac:dyDescent="0.35">
      <c r="A18" s="8" t="s">
        <v>25</v>
      </c>
    </row>
    <row r="19" spans="1:1" x14ac:dyDescent="0.35">
      <c r="A19" s="8" t="s">
        <v>26</v>
      </c>
    </row>
    <row r="20" spans="1:1" x14ac:dyDescent="0.35">
      <c r="A20" s="8" t="s">
        <v>27</v>
      </c>
    </row>
    <row r="21" spans="1:1" ht="29" x14ac:dyDescent="0.35">
      <c r="A21" s="8" t="s">
        <v>28</v>
      </c>
    </row>
    <row r="22" spans="1:1" x14ac:dyDescent="0.35">
      <c r="A22" s="8" t="s">
        <v>29</v>
      </c>
    </row>
    <row r="23" spans="1:1" x14ac:dyDescent="0.35">
      <c r="A23" s="9"/>
    </row>
    <row r="24" spans="1:1" ht="58" x14ac:dyDescent="0.35">
      <c r="A24" s="8" t="s">
        <v>30</v>
      </c>
    </row>
    <row r="25" spans="1:1" ht="13.5" customHeight="1" x14ac:dyDescent="0.35">
      <c r="A25" s="8"/>
    </row>
    <row r="26" spans="1:1" ht="29" x14ac:dyDescent="0.35">
      <c r="A26" s="8" t="s">
        <v>31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5B7723-87C3-45FE-A3BB-9C8C2655B3D4}">
  <dimension ref="A2:A26"/>
  <sheetViews>
    <sheetView view="pageBreakPreview" topLeftCell="A8" zoomScaleNormal="100" zoomScaleSheetLayoutView="100" workbookViewId="0">
      <selection activeCell="A13" sqref="A13"/>
    </sheetView>
  </sheetViews>
  <sheetFormatPr defaultRowHeight="14.5" x14ac:dyDescent="0.35"/>
  <cols>
    <col min="1" max="1" width="98.54296875" customWidth="1"/>
  </cols>
  <sheetData>
    <row r="2" spans="1:1" ht="42.75" customHeight="1" x14ac:dyDescent="0.35">
      <c r="A2" s="1" t="s">
        <v>32</v>
      </c>
    </row>
    <row r="3" spans="1:1" x14ac:dyDescent="0.35">
      <c r="A3" s="2"/>
    </row>
    <row r="4" spans="1:1" x14ac:dyDescent="0.35">
      <c r="A4" s="8" t="s">
        <v>14</v>
      </c>
    </row>
    <row r="5" spans="1:1" x14ac:dyDescent="0.35">
      <c r="A5" s="9"/>
    </row>
    <row r="6" spans="1:1" x14ac:dyDescent="0.35">
      <c r="A6" s="11" t="s">
        <v>15</v>
      </c>
    </row>
    <row r="7" spans="1:1" x14ac:dyDescent="0.35">
      <c r="A7" s="8"/>
    </row>
    <row r="8" spans="1:1" ht="60.75" customHeight="1" x14ac:dyDescent="0.35">
      <c r="A8" s="8" t="s">
        <v>33</v>
      </c>
    </row>
    <row r="9" spans="1:1" x14ac:dyDescent="0.35">
      <c r="A9" s="8" t="s">
        <v>34</v>
      </c>
    </row>
    <row r="10" spans="1:1" x14ac:dyDescent="0.35">
      <c r="A10" s="10"/>
    </row>
    <row r="11" spans="1:1" ht="29" x14ac:dyDescent="0.35">
      <c r="A11" s="8" t="s">
        <v>35</v>
      </c>
    </row>
    <row r="12" spans="1:1" x14ac:dyDescent="0.35">
      <c r="A12" s="8"/>
    </row>
    <row r="13" spans="1:1" ht="29" x14ac:dyDescent="0.35">
      <c r="A13" s="8" t="s">
        <v>36</v>
      </c>
    </row>
    <row r="14" spans="1:1" x14ac:dyDescent="0.35">
      <c r="A14" s="8"/>
    </row>
    <row r="15" spans="1:1" ht="29" x14ac:dyDescent="0.35">
      <c r="A15" s="8" t="s">
        <v>37</v>
      </c>
    </row>
    <row r="16" spans="1:1" x14ac:dyDescent="0.35">
      <c r="A16" s="8"/>
    </row>
    <row r="17" spans="1:1" ht="58" x14ac:dyDescent="0.35">
      <c r="A17" s="8" t="s">
        <v>38</v>
      </c>
    </row>
    <row r="18" spans="1:1" x14ac:dyDescent="0.35">
      <c r="A18" s="8"/>
    </row>
    <row r="19" spans="1:1" ht="72.5" x14ac:dyDescent="0.35">
      <c r="A19" s="8" t="s">
        <v>39</v>
      </c>
    </row>
    <row r="20" spans="1:1" x14ac:dyDescent="0.35">
      <c r="A20" s="3"/>
    </row>
    <row r="21" spans="1:1" x14ac:dyDescent="0.35">
      <c r="A21" s="3"/>
    </row>
    <row r="22" spans="1:1" x14ac:dyDescent="0.35">
      <c r="A22" s="3"/>
    </row>
    <row r="23" spans="1:1" x14ac:dyDescent="0.35">
      <c r="A23" s="3"/>
    </row>
    <row r="24" spans="1:1" x14ac:dyDescent="0.35">
      <c r="A24" s="3"/>
    </row>
    <row r="25" spans="1:1" ht="13.5" customHeight="1" x14ac:dyDescent="0.35">
      <c r="A25" s="3"/>
    </row>
    <row r="26" spans="1:1" ht="15.5" x14ac:dyDescent="0.35">
      <c r="A26" s="4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18C83952926D4EAA58C6B8CAC2C850" ma:contentTypeVersion="6" ma:contentTypeDescription="Create a new document." ma:contentTypeScope="" ma:versionID="804f3668edfd64d0a716ceda5275fe99">
  <xsd:schema xmlns:xsd="http://www.w3.org/2001/XMLSchema" xmlns:xs="http://www.w3.org/2001/XMLSchema" xmlns:p="http://schemas.microsoft.com/office/2006/metadata/properties" xmlns:ns2="640ffec3-caf4-45bc-95d7-dbe3ef66187d" xmlns:ns3="0ff3503b-388a-4301-ac1b-5a8f11288de0" targetNamespace="http://schemas.microsoft.com/office/2006/metadata/properties" ma:root="true" ma:fieldsID="5bd442017da771f9118179a7b38d5856" ns2:_="" ns3:_="">
    <xsd:import namespace="640ffec3-caf4-45bc-95d7-dbe3ef66187d"/>
    <xsd:import namespace="0ff3503b-388a-4301-ac1b-5a8f11288de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0ffec3-caf4-45bc-95d7-dbe3ef66187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f3503b-388a-4301-ac1b-5a8f11288de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D3BD455-CE9E-4AB2-8BBB-ED95591DBF91}">
  <ds:schemaRefs>
    <ds:schemaRef ds:uri="http://schemas.microsoft.com/office/2006/documentManagement/types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0ff3503b-388a-4301-ac1b-5a8f11288de0"/>
    <ds:schemaRef ds:uri="640ffec3-caf4-45bc-95d7-dbe3ef66187d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0E4A964D-B35B-4BBC-9447-DDF3F0603A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40ffec3-caf4-45bc-95d7-dbe3ef66187d"/>
    <ds:schemaRef ds:uri="0ff3503b-388a-4301-ac1b-5a8f11288d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C4CB48-9111-4F6D-A74A-11533C62949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3</vt:i4>
      </vt:variant>
    </vt:vector>
  </HeadingPairs>
  <TitlesOfParts>
    <vt:vector size="6" baseType="lpstr">
      <vt:lpstr>Ponuka uchádzača</vt:lpstr>
      <vt:lpstr>Koneční užívatelia výhod</vt:lpstr>
      <vt:lpstr>Medzinárodné sankcie</vt:lpstr>
      <vt:lpstr>'Koneční užívatelia výhod'!Oblasť_tlače</vt:lpstr>
      <vt:lpstr>'Medzinárodné sankcie'!Oblasť_tlače</vt:lpstr>
      <vt:lpstr>'Ponuka uchádzača'!Oblasť_tlače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Veselá Martina</dc:creator>
  <cp:keywords/>
  <dc:description/>
  <cp:lastModifiedBy>Hritzová Petra, Ing.</cp:lastModifiedBy>
  <cp:revision/>
  <cp:lastPrinted>2024-04-12T18:31:52Z</cp:lastPrinted>
  <dcterms:created xsi:type="dcterms:W3CDTF">2022-09-22T09:41:16Z</dcterms:created>
  <dcterms:modified xsi:type="dcterms:W3CDTF">2024-04-25T07:30:35Z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0x010100FF18C83952926D4EAA58C6B8CAC2C850</vt:lpwstr>
  </property>
</Properties>
</file>