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4860\Desktop\P 089_Obnova ložnej vrstvy_Mengusovce\"/>
    </mc:Choice>
  </mc:AlternateContent>
  <bookViews>
    <workbookView xWindow="14820" yWindow="48" windowWidth="8208" windowHeight="9000" activeTab="2"/>
  </bookViews>
  <sheets>
    <sheet name="Príloha č. 1 k časti A.2" sheetId="4" r:id="rId1"/>
    <sheet name="Príloha č. 1-3 k časti B.2" sheetId="1" r:id="rId2"/>
    <sheet name="Príloha č. 4 k časti B.2" sheetId="2" r:id="rId3"/>
    <sheet name="Príloha č. 1 k časti B.3" sheetId="3" r:id="rId4"/>
  </sheets>
  <definedNames>
    <definedName name="_xlnm.Print_Area" localSheetId="2">'Príloha č. 4 k časti B.2'!$A$1:$C$87</definedName>
    <definedName name="Príloha1">'Príloha č. 1-3 k časti B.2'!$A$1:$G$35</definedName>
    <definedName name="Príloha2">'Príloha č. 1-3 k časti B.2'!$A$40:$G$74</definedName>
    <definedName name="Príloha3">'Príloha č. 1-3 k časti B.2'!$A$80:$G$114</definedName>
  </definedNames>
  <calcPr calcId="162913" fullPrecision="0"/>
</workbook>
</file>

<file path=xl/calcChain.xml><?xml version="1.0" encoding="utf-8"?>
<calcChain xmlns="http://schemas.openxmlformats.org/spreadsheetml/2006/main">
  <c r="E11" i="3" l="1"/>
  <c r="A71" i="3" l="1"/>
  <c r="A38" i="3"/>
  <c r="E89" i="3" l="1"/>
  <c r="E88" i="3"/>
  <c r="E87" i="3"/>
  <c r="E85" i="3"/>
  <c r="E83" i="3"/>
  <c r="E81" i="3"/>
  <c r="E77" i="3"/>
  <c r="E76" i="3"/>
  <c r="E56" i="3"/>
  <c r="E55" i="3"/>
  <c r="E54" i="3"/>
  <c r="E52" i="3"/>
  <c r="E50" i="3"/>
  <c r="E48" i="3"/>
  <c r="E44" i="3"/>
  <c r="E43" i="3"/>
  <c r="E23" i="3"/>
  <c r="E22" i="3"/>
  <c r="E21" i="3"/>
  <c r="E19" i="3"/>
  <c r="E17" i="3"/>
  <c r="E15" i="3"/>
  <c r="E10" i="3"/>
  <c r="F59" i="1" l="1"/>
  <c r="F57" i="1"/>
  <c r="F55" i="1"/>
  <c r="G103" i="1" l="1"/>
  <c r="G102" i="1"/>
  <c r="G101" i="1"/>
  <c r="F99" i="1"/>
  <c r="G99" i="1" s="1"/>
  <c r="F97" i="1"/>
  <c r="G97" i="1" s="1"/>
  <c r="F95" i="1"/>
  <c r="G95" i="1" s="1"/>
  <c r="G91" i="1"/>
  <c r="G90" i="1"/>
  <c r="G63" i="1"/>
  <c r="G62" i="1"/>
  <c r="G61" i="1"/>
  <c r="G59" i="1"/>
  <c r="G57" i="1"/>
  <c r="G55" i="1"/>
  <c r="G51" i="1"/>
  <c r="G50" i="1"/>
  <c r="F20" i="1"/>
  <c r="F18" i="1"/>
  <c r="F16" i="1"/>
  <c r="G24" i="1"/>
  <c r="G23" i="1"/>
  <c r="G65" i="1" l="1"/>
  <c r="G105" i="1"/>
  <c r="B10" i="4" s="1"/>
  <c r="C10" i="4" l="1"/>
  <c r="D10" i="4" s="1"/>
  <c r="G66" i="1"/>
  <c r="G67" i="1" s="1"/>
  <c r="B9" i="4"/>
  <c r="G106" i="1"/>
  <c r="G107" i="1" s="1"/>
  <c r="C9" i="4" l="1"/>
  <c r="D9" i="4" s="1"/>
  <c r="G18" i="1"/>
  <c r="G22" i="1" l="1"/>
  <c r="G20" i="1"/>
  <c r="G16" i="1"/>
  <c r="G12" i="1"/>
  <c r="G11" i="1"/>
  <c r="G26" i="1" l="1"/>
  <c r="B8" i="4" s="1"/>
  <c r="B11" i="4" s="1"/>
  <c r="C8" i="4" l="1"/>
  <c r="C11" i="4" s="1"/>
  <c r="D11" i="4" s="1"/>
  <c r="G27" i="1"/>
  <c r="D8" i="4" l="1"/>
  <c r="G28" i="1"/>
</calcChain>
</file>

<file path=xl/sharedStrings.xml><?xml version="1.0" encoding="utf-8"?>
<sst xmlns="http://schemas.openxmlformats.org/spreadsheetml/2006/main" count="381" uniqueCount="106">
  <si>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</si>
  <si>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</si>
  <si>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</si>
  <si>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</si>
  <si>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</si>
  <si>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</si>
  <si>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Cena</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</si>
  <si>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</si>
  <si>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</si>
  <si>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</si>
  <si>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</si>
  <si>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</si>
  <si>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</si>
  <si>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</si>
  <si>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m</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</si>
  <si>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</si>
  <si>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Miesto:...............................</t>
  </si>
  <si>
    <t>Dátum:...............................</t>
  </si>
  <si>
    <t>........................................................</t>
  </si>
  <si>
    <t>pečiatka a podpis oprávnenej osoby</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</si>
  <si>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</si>
  <si>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</si>
  <si>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</si>
  <si>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</si>
  <si>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</si>
  <si>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</si>
  <si>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</si>
  <si>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</si>
  <si>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</si>
  <si>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</si>
  <si>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 xml:space="preserve"> -  s odstránením a odvozom prebytočného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</si>
  <si>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</si>
  <si>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</si>
  <si>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</si>
  <si>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r>
      <t>m</t>
    </r>
    <r>
      <rPr>
        <vertAlign val="superscript"/>
        <sz val="10"/>
        <color theme="1"/>
        <rFont val="Arial"/>
        <family val="2"/>
        <charset val="238"/>
      </rPr>
      <t>2</t>
    </r>
  </si>
  <si>
    <t>- s dodamím materiálu (materiál a doprava)</t>
  </si>
  <si>
    <r>
      <t xml:space="preserve">Bitúmenové vrstvy, asfaltový betón </t>
    </r>
    <r>
      <rPr>
        <b/>
        <sz val="10"/>
        <color theme="1"/>
        <rFont val="Arial"/>
        <family val="2"/>
        <charset val="238"/>
      </rPr>
      <t xml:space="preserve"> </t>
    </r>
    <r>
      <rPr>
        <sz val="10"/>
        <color theme="1"/>
        <rFont val="Arial"/>
        <family val="2"/>
        <charset val="238"/>
      </rPr>
      <t>tr. I   modifikovaný</t>
    </r>
  </si>
  <si>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</si>
  <si>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</si>
  <si>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</si>
  <si>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</si>
  <si>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</si>
  <si>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</si>
  <si>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  s dodávkou (materiál a doprava) a spracovaním zálievkového materiálu</t>
  </si>
  <si>
    <t>Cena v € bez DPH</t>
  </si>
  <si>
    <t>DPH v €</t>
  </si>
  <si>
    <t>Cena v € s DPH</t>
  </si>
  <si>
    <t>...........................................................</t>
  </si>
  <si>
    <t>- s odvozom materiálu v zmysle Zákona o odpadoch</t>
  </si>
  <si>
    <t>V.............................. Dňa:.............................</t>
  </si>
  <si>
    <t xml:space="preserve">Podpis oprávnenej osoby uchádzača </t>
  </si>
  <si>
    <t xml:space="preserve">JEDNOTKOVÉ CENY   </t>
  </si>
  <si>
    <t xml:space="preserve"> -  s odstránením a odvozom prebytočného materiálu v zmysle zák. o odpadoch</t>
  </si>
  <si>
    <t>Bitúmenové vrstvy, asfaltový koberec mastixový SMA 11</t>
  </si>
  <si>
    <t xml:space="preserve">Cena za dodanie predmetu zákazky </t>
  </si>
  <si>
    <t>222514.2</t>
  </si>
  <si>
    <t>Utesnenie trhlín v bitúmenovom kryte</t>
  </si>
  <si>
    <t xml:space="preserve">Dilatačné škáry rezané priečne, utesnenie spoja pri rímsach a MZ elastickým tesnením do vyfrézovaných rýh </t>
  </si>
  <si>
    <t>Oprava diaľnice D1 v správe SSÚD 8 Liptovský Mikuláš, ľavý jazdný pás v km 271,650 – 267,500; celá šírka vozovky vrátane krajnice</t>
  </si>
  <si>
    <t>Oprava vozovky D1 v správe SSÚD 8 Liptovský Mikuláš, pravý jazdný pás v km 292,150 - 295,318; celá šírka vozovky vrátane krajnice</t>
  </si>
  <si>
    <t>-  s prefrézovaním</t>
  </si>
  <si>
    <t>-  s vyčistením škáry stlačeným vzduchom</t>
  </si>
  <si>
    <t>-  s napenetrovaním styčných plôch</t>
  </si>
  <si>
    <t>-  s odstránením a odvozom prebytočného materiálu</t>
  </si>
  <si>
    <t>05090362.2</t>
  </si>
  <si>
    <t>2203033004</t>
  </si>
  <si>
    <t>222514.1</t>
  </si>
  <si>
    <t>2203064004</t>
  </si>
  <si>
    <t>22030641</t>
  </si>
  <si>
    <t>05090362.1</t>
  </si>
  <si>
    <t>- priem. hr. 4,0 cm</t>
  </si>
  <si>
    <t>- priem. hr. 6,0 cm</t>
  </si>
  <si>
    <t xml:space="preserve">Bitúmenové postreky, nátery, posypy, spájací postrek z modifikovanej emulzie v množstve 0,6 – 0,8 kg emulzie na m2   </t>
  </si>
  <si>
    <t>- priem. hr. 6,0 cm, ACL 22</t>
  </si>
  <si>
    <t xml:space="preserve">Utesnenie zvislého spoja po obvode opravovanej plochy   </t>
  </si>
  <si>
    <t>Bitúmenové postreky, nátery, posypy, spájací postrek z modifikovanej emulzie v množstve 0,6 – 0,8 kg emulzie na m2</t>
  </si>
  <si>
    <t xml:space="preserve">Utesnenie zvislého spoja po obvode opravov. plochy </t>
  </si>
  <si>
    <t>Utesnenie zvislého spoja po obvode opravov. Plochy</t>
  </si>
  <si>
    <t>Utesnenie zvislého spoja po obvode opravov. plochy</t>
  </si>
  <si>
    <t xml:space="preserve">- priem. hr. 6,0 cm </t>
  </si>
  <si>
    <t xml:space="preserve">Bitúmenové postreky, nátery, posypy, spájací postrek z modifikovanej emulzie v množstve 0,6 – 0,8 kg emulzie na m2 </t>
  </si>
  <si>
    <t>Dilatačné škáry rezané priečne, utesnenie spoja pri rímsach a MZ elastickým tesnením do vyfrézovaných rýh</t>
  </si>
  <si>
    <t xml:space="preserve">Bitúmenové postreky, nátery, posypy, spájací postrek z modifikovanej emulzie v množstve 0,6 – 0,8 kg emulzie na m2  </t>
  </si>
  <si>
    <t>Obnova obrusnej a ložnej vrstvy na vozovke D1 v správe SSÚD 9 Mengusovce a SSÚD 8 Liptovský Mikuláš</t>
  </si>
  <si>
    <t>Objekt č. 1</t>
  </si>
  <si>
    <t>Objekt č. 3</t>
  </si>
  <si>
    <t>Objekt č. 2</t>
  </si>
  <si>
    <t>Objekt č. 1, 2 a 3</t>
  </si>
  <si>
    <t xml:space="preserve"> </t>
  </si>
  <si>
    <t>Oprava diaľnice D1 v správe SSÚD 9 Mengusovce v staničení km 302,940 – 314,450 pravý + ľavý jazdný pás; v celej šírke  vrátane krajnice + vetvy križovatky Štrba + odpočívadlo Štrba pravá + ľavá strana</t>
  </si>
  <si>
    <t>CENA CELKOM BEZ DPH       €</t>
  </si>
  <si>
    <t>DPH  20%                                 €</t>
  </si>
  <si>
    <t>CENA CELKOM S DPH            €</t>
  </si>
  <si>
    <t>ŠPECIFIKÁCIA CENY</t>
  </si>
  <si>
    <t>Návrh na plnenie kritérií</t>
  </si>
  <si>
    <t>Príloha č. 1 k časti B.2 (zároveň príloha č. 1.1 k Zmluve)</t>
  </si>
  <si>
    <t>Príloha č. 2 k časti B.2 (zároveň príloha č. 1.2 k Zmluve)</t>
  </si>
  <si>
    <t>Príloha č. 3 k časti B.2 (zároveň príloha č. 1.3 k Zmluve)</t>
  </si>
  <si>
    <t>Príloha č. 1.1.1 k Zmluve</t>
  </si>
  <si>
    <t>Príloha č. 1.2.1 k Zmluve</t>
  </si>
  <si>
    <t>Príloha č. 1.3.1 k Zmluve</t>
  </si>
  <si>
    <t>Príloha č. 1 k Zmluve
(zároveň príloha č. 1 k A2)</t>
  </si>
  <si>
    <t>Objekt č. 3
Oprava vozovky D1 v správe SSÚD 8 Liptovský Mikuláš, pravý jazdný pás v km 292,150 - 295,318; celá šírka vozovky vrátane krajnice</t>
  </si>
  <si>
    <t>Objekt č. 1
Oprava diaľnice D1 v správe SSÚD 9 Mengusovce v staničení km 302,940 – 314,450 pravý + ľavý jazdný pás; v celej šírke  vrátane krajnice + vetvy križovatky Štrba + odpočívadlo Štrba pravá + ľavá strana</t>
  </si>
  <si>
    <t>Objekt č. 2
Oprava diaľnice D1 v správe SSÚD 8 Liptovský Mikuláš, ľavý jazdný pás v km 271,650 – 267,500; celá šírka vozovky vrátane krajnice</t>
  </si>
  <si>
    <t>Príloha č. 4 k časti B2 (zároveň Príloha č. 1.4 k Zmluve)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</si>
</sst>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S_k_-;\-* #,##0.00\ _S_k_-;_-* &quot;-&quot;??\ _S_k_-;_-@_-"/>
  </numFmts>
  <fonts count="30"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theme="1"/>
      <name val="Arial"/>
      <family val="2"/>
      <charset val="238"/>
    </font>
    <font>
      <sz val="10"/>
      <color theme="1"/>
      <name val="Arial"/>
      <family val="2"/>
      <charset val="238"/>
    </font>
    <font>
      <b/>
      <u/>
      <sz val="9"/>
      <color theme="1"/>
      <name val="Arial"/>
      <family val="2"/>
      <charset val="238"/>
    </font>
    <font>
      <b/>
      <sz val="9"/>
      <color theme="1"/>
      <name val="Arial"/>
      <family val="2"/>
      <charset val="238"/>
    </font>
    <font>
      <vertAlign val="superscript"/>
      <sz val="10"/>
      <color theme="1"/>
      <name val="Arial"/>
      <family val="2"/>
      <charset val="238"/>
    </font>
    <font>
      <b/>
      <i/>
      <sz val="10"/>
      <color theme="1"/>
      <name val="Arial"/>
      <family val="2"/>
      <charset val="238"/>
    </font>
    <font>
      <b/>
      <sz val="12"/>
      <color theme="1"/>
      <name val="Arial"/>
      <family val="2"/>
      <charset val="238"/>
    </font>
    <font>
      <b/>
      <sz val="11"/>
      <color theme="1"/>
      <name val="Arial"/>
      <family val="2"/>
      <charset val="238"/>
    </font>
    <font>
      <sz val="11"/>
      <color rgb="FF000000"/>
      <name val="Calibri"/>
      <family val="2"/>
      <charset val="238"/>
    </font>
    <font>
      <sz val="11"/>
      <color theme="1"/>
      <name val="Calibri"/>
      <family val="2"/>
      <charset val="238"/>
      <scheme val="minor"/>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i/>
      <sz val="10"/>
      <name val="Arial"/>
      <family val="2"/>
      <charset val="238"/>
    </font>
    <font>
      <sz val="11"/>
      <name val="Calibri"/>
      <family val="2"/>
      <charset val="238"/>
      <scheme val="minor"/>
    </font>
    <font>
      <u/>
      <sz val="11"/>
      <color theme="10"/>
      <name val="Calibri"/>
      <family val="2"/>
      <charset val="238"/>
      <scheme val="minor"/>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s>
  <cellStyleXfs count="4">
    <xf numFmtId="0" fontId="0" fillId="0" borderId="0"/>
    <xf numFmtId="0" fontId="8" fillId="0" borderId="0"/>
    <xf numFmtId="164" fontId="20" fillId="0" borderId="0" applyFont="0" applyFill="0" applyBorder="0" applyAlignment="0" applyProtection="0"/>
    <xf numFmtId="0" fontId="29" fillId="0" borderId="0" applyNumberFormat="0" applyFill="0" applyBorder="0" applyAlignment="0" applyProtection="0"/>
  </cellStyleXfs>
  <cellXfs count="163">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5"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2"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0" fillId="0" borderId="3" xfId="0" applyBorder="1" applyProtection="1"/>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3" fontId="0" fillId="0" borderId="4" xfId="0" applyNumberFormat="1" applyBorder="1" applyProtection="1"/>
    <xf numFmtId="4" fontId="0" fillId="0" borderId="3"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2" xfId="0" applyFont="1" applyBorder="1" applyAlignment="1" applyProtection="1"/>
    <xf numFmtId="0" fontId="5" fillId="0" borderId="3" xfId="0" applyFont="1" applyBorder="1" applyAlignment="1" applyProtection="1"/>
    <xf numFmtId="49" fontId="7" fillId="0" borderId="1" xfId="0" applyNumberFormat="1" applyFont="1" applyBorder="1" applyAlignment="1" applyProtection="1">
      <alignment wrapText="1"/>
    </xf>
    <xf numFmtId="0" fontId="8" fillId="0" borderId="2" xfId="0" applyFont="1" applyBorder="1" applyAlignment="1" applyProtection="1"/>
    <xf numFmtId="0" fontId="8" fillId="0" borderId="4" xfId="0" applyFont="1" applyBorder="1" applyAlignment="1" applyProtection="1"/>
    <xf numFmtId="0" fontId="8" fillId="0" borderId="3" xfId="0" applyFont="1" applyBorder="1" applyAlignment="1" applyProtection="1"/>
    <xf numFmtId="0" fontId="0" fillId="0" borderId="4" xfId="0" applyBorder="1" applyAlignment="1" applyProtection="1">
      <alignment horizontal="center"/>
    </xf>
    <xf numFmtId="0" fontId="0" fillId="0" borderId="4" xfId="0" applyBorder="1" applyProtection="1"/>
    <xf numFmtId="49" fontId="0" fillId="0" borderId="0" xfId="0" applyNumberFormat="1" applyBorder="1" applyProtection="1"/>
    <xf numFmtId="49" fontId="9" fillId="0" borderId="5" xfId="0" applyNumberFormat="1" applyFont="1" applyBorder="1" applyProtection="1"/>
    <xf numFmtId="49" fontId="6" fillId="0" borderId="4" xfId="0" applyNumberFormat="1" applyFont="1" applyBorder="1" applyAlignment="1" applyProtection="1">
      <alignment wrapText="1"/>
    </xf>
    <xf numFmtId="49" fontId="6" fillId="0" borderId="3" xfId="0" applyNumberFormat="1" applyFont="1" applyBorder="1" applyAlignment="1" applyProtection="1">
      <alignment wrapText="1"/>
    </xf>
    <xf numFmtId="0" fontId="12" fillId="0" borderId="1" xfId="0" applyFont="1" applyBorder="1" applyProtection="1"/>
    <xf numFmtId="0" fontId="12" fillId="0" borderId="1" xfId="0" applyFont="1" applyBorder="1" applyAlignment="1" applyProtection="1">
      <alignment horizontal="center"/>
    </xf>
    <xf numFmtId="0" fontId="12" fillId="0" borderId="1" xfId="0" applyFont="1" applyBorder="1" applyAlignment="1" applyProtection="1">
      <alignment horizontal="center" wrapText="1"/>
    </xf>
    <xf numFmtId="0" fontId="11" fillId="0" borderId="2" xfId="0" applyFont="1" applyBorder="1" applyProtection="1"/>
    <xf numFmtId="0" fontId="13" fillId="0" borderId="4" xfId="0" applyFont="1" applyBorder="1" applyProtection="1"/>
    <xf numFmtId="0" fontId="14" fillId="0" borderId="1" xfId="0" applyFont="1" applyBorder="1" applyAlignment="1" applyProtection="1">
      <alignment wrapText="1"/>
    </xf>
    <xf numFmtId="0" fontId="16" fillId="0" borderId="11" xfId="0" applyFont="1" applyBorder="1" applyAlignment="1" applyProtection="1">
      <alignment horizontal="justify"/>
    </xf>
    <xf numFmtId="0" fontId="16" fillId="0" borderId="6" xfId="0" applyFont="1" applyBorder="1" applyAlignment="1" applyProtection="1">
      <alignment horizontal="justify"/>
    </xf>
    <xf numFmtId="0" fontId="12" fillId="0" borderId="4" xfId="0" applyFont="1" applyBorder="1" applyAlignment="1" applyProtection="1">
      <alignment horizontal="justify"/>
    </xf>
    <xf numFmtId="0" fontId="13" fillId="0" borderId="4" xfId="0" applyFont="1" applyBorder="1" applyAlignment="1" applyProtection="1">
      <alignment wrapText="1"/>
    </xf>
    <xf numFmtId="0" fontId="12" fillId="0" borderId="1" xfId="0" applyFont="1" applyBorder="1" applyAlignment="1" applyProtection="1">
      <alignment wrapText="1"/>
    </xf>
    <xf numFmtId="0" fontId="16" fillId="0" borderId="0" xfId="0" applyFont="1" applyBorder="1" applyProtection="1"/>
    <xf numFmtId="0" fontId="16" fillId="0" borderId="11" xfId="0" applyFont="1" applyBorder="1" applyProtection="1"/>
    <xf numFmtId="0" fontId="16" fillId="0" borderId="6" xfId="0" applyFont="1" applyBorder="1" applyAlignment="1" applyProtection="1">
      <alignment wrapText="1"/>
    </xf>
    <xf numFmtId="0" fontId="14" fillId="0" borderId="1" xfId="0" applyFont="1" applyBorder="1" applyProtection="1"/>
    <xf numFmtId="0" fontId="16" fillId="0" borderId="6" xfId="0" applyFont="1" applyBorder="1" applyProtection="1"/>
    <xf numFmtId="0" fontId="0" fillId="0" borderId="7" xfId="0" applyBorder="1" applyProtection="1"/>
    <xf numFmtId="49" fontId="6" fillId="0" borderId="4" xfId="0" applyNumberFormat="1" applyFont="1" applyBorder="1" applyProtection="1"/>
    <xf numFmtId="49" fontId="0" fillId="0" borderId="0" xfId="0" applyNumberFormat="1" applyProtection="1"/>
    <xf numFmtId="0" fontId="5" fillId="0" borderId="0" xfId="0" applyFont="1" applyAlignment="1" applyProtection="1">
      <alignment horizontal="right"/>
    </xf>
    <xf numFmtId="0" fontId="8" fillId="0" borderId="0" xfId="0" applyFont="1" applyProtection="1"/>
    <xf numFmtId="0" fontId="8" fillId="0" borderId="0" xfId="0" applyFont="1" applyAlignment="1" applyProtection="1">
      <alignment horizontal="left" indent="15"/>
    </xf>
    <xf numFmtId="49" fontId="27" fillId="0" borderId="0" xfId="1" applyNumberFormat="1" applyFont="1" applyBorder="1" applyAlignment="1" applyProtection="1">
      <alignment horizontal="justify"/>
    </xf>
    <xf numFmtId="0" fontId="12" fillId="0" borderId="3" xfId="0" applyFont="1" applyBorder="1" applyAlignment="1" applyProtection="1">
      <alignment horizontal="center"/>
    </xf>
    <xf numFmtId="0" fontId="0" fillId="0" borderId="0" xfId="0" applyBorder="1" applyProtection="1"/>
    <xf numFmtId="0" fontId="26" fillId="0" borderId="0" xfId="0" applyFont="1" applyAlignment="1" applyProtection="1">
      <alignment horizontal="center"/>
    </xf>
    <xf numFmtId="0" fontId="5" fillId="0" borderId="0" xfId="0" applyFont="1" applyAlignment="1" applyProtection="1">
      <alignment horizontal="justify"/>
    </xf>
    <xf numFmtId="0" fontId="11" fillId="0" borderId="0" xfId="0" applyFont="1" applyAlignment="1" applyProtection="1"/>
    <xf numFmtId="0" fontId="0" fillId="0" borderId="0" xfId="0" applyAlignment="1" applyProtection="1">
      <alignment horizontal="left" indent="2"/>
    </xf>
    <xf numFmtId="0" fontId="0" fillId="0" borderId="0" xfId="0" applyAlignment="1" applyProtection="1">
      <alignment horizontal="left" indent="15"/>
    </xf>
    <xf numFmtId="0" fontId="19" fillId="0" borderId="0" xfId="0" applyFont="1" applyAlignment="1" applyProtection="1">
      <alignment horizontal="right"/>
    </xf>
    <xf numFmtId="0" fontId="12" fillId="0" borderId="12" xfId="0" applyFont="1" applyBorder="1" applyAlignment="1" applyProtection="1">
      <alignment horizontal="center"/>
    </xf>
    <xf numFmtId="0" fontId="12" fillId="0" borderId="7" xfId="0" applyFont="1" applyBorder="1" applyAlignment="1" applyProtection="1">
      <alignment horizontal="center"/>
    </xf>
    <xf numFmtId="0" fontId="12" fillId="0" borderId="9" xfId="0" applyFont="1" applyBorder="1" applyAlignment="1" applyProtection="1">
      <alignment horizontal="center"/>
    </xf>
    <xf numFmtId="0" fontId="0" fillId="0" borderId="0" xfId="0" applyBorder="1" applyProtection="1"/>
    <xf numFmtId="0" fontId="12" fillId="0" borderId="10" xfId="0" applyFont="1" applyBorder="1" applyProtection="1"/>
    <xf numFmtId="0" fontId="12" fillId="0" borderId="8" xfId="0" applyFont="1" applyBorder="1" applyProtection="1"/>
    <xf numFmtId="0" fontId="12" fillId="0" borderId="13" xfId="0" applyFont="1" applyBorder="1" applyProtection="1"/>
    <xf numFmtId="0" fontId="12" fillId="0" borderId="2" xfId="0" applyFont="1" applyBorder="1" applyProtection="1"/>
    <xf numFmtId="0" fontId="12" fillId="0" borderId="3" xfId="0" applyFont="1" applyBorder="1" applyProtection="1"/>
    <xf numFmtId="0" fontId="12" fillId="0" borderId="10" xfId="0" applyFont="1" applyBorder="1" applyProtection="1"/>
    <xf numFmtId="0" fontId="12" fillId="0" borderId="8" xfId="0" applyFont="1" applyBorder="1" applyProtection="1"/>
    <xf numFmtId="0" fontId="12" fillId="0" borderId="13" xfId="0" applyFont="1" applyBorder="1" applyProtection="1"/>
    <xf numFmtId="0" fontId="12" fillId="0" borderId="12" xfId="0" applyFont="1" applyBorder="1" applyAlignment="1" applyProtection="1">
      <alignment horizontal="center"/>
    </xf>
    <xf numFmtId="0" fontId="12" fillId="0" borderId="7" xfId="0" applyFont="1" applyBorder="1" applyAlignment="1" applyProtection="1">
      <alignment horizontal="center"/>
    </xf>
    <xf numFmtId="0" fontId="12" fillId="0" borderId="9" xfId="0" applyFont="1" applyBorder="1" applyAlignment="1" applyProtection="1">
      <alignment horizontal="center"/>
    </xf>
    <xf numFmtId="0" fontId="12" fillId="0" borderId="0" xfId="0" applyFont="1" applyProtection="1"/>
    <xf numFmtId="0" fontId="27" fillId="0" borderId="0" xfId="0" applyFont="1" applyBorder="1" applyProtection="1"/>
    <xf numFmtId="0" fontId="27" fillId="0" borderId="11" xfId="0" applyFont="1" applyBorder="1" applyProtection="1"/>
    <xf numFmtId="0" fontId="12" fillId="0" borderId="13" xfId="0" applyFont="1" applyBorder="1" applyProtection="1"/>
    <xf numFmtId="0" fontId="12" fillId="0" borderId="9" xfId="0" applyFont="1" applyBorder="1" applyAlignment="1" applyProtection="1">
      <alignment horizontal="center"/>
    </xf>
    <xf numFmtId="4" fontId="28" fillId="0" borderId="1" xfId="0" applyNumberFormat="1" applyFont="1" applyBorder="1" applyProtection="1"/>
    <xf numFmtId="0" fontId="28" fillId="0" borderId="0" xfId="0" applyFont="1" applyProtection="1"/>
    <xf numFmtId="0" fontId="8" fillId="0" borderId="1" xfId="0" applyNumberFormat="1" applyFont="1" applyFill="1" applyBorder="1" applyAlignment="1" applyProtection="1">
      <alignment horizontal="left"/>
    </xf>
    <xf numFmtId="49" fontId="9" fillId="0" borderId="1" xfId="1" applyNumberFormat="1" applyFont="1" applyFill="1" applyBorder="1" applyAlignment="1" applyProtection="1">
      <alignment wrapText="1"/>
    </xf>
    <xf numFmtId="0" fontId="8" fillId="0" borderId="10" xfId="0" applyFont="1" applyBorder="1" applyProtection="1"/>
    <xf numFmtId="0" fontId="8" fillId="0" borderId="12" xfId="0" applyFont="1" applyBorder="1" applyAlignment="1" applyProtection="1">
      <alignment horizontal="center"/>
    </xf>
    <xf numFmtId="0" fontId="8" fillId="0" borderId="8" xfId="0" applyFont="1" applyBorder="1" applyProtection="1"/>
    <xf numFmtId="0" fontId="8" fillId="0" borderId="7" xfId="0" applyFont="1" applyBorder="1" applyAlignment="1" applyProtection="1">
      <alignment horizontal="center"/>
    </xf>
    <xf numFmtId="0" fontId="27" fillId="0" borderId="6" xfId="0" applyFont="1" applyBorder="1" applyAlignment="1" applyProtection="1">
      <alignment wrapText="1"/>
    </xf>
    <xf numFmtId="0" fontId="28" fillId="0" borderId="0" xfId="0" applyFont="1" applyFill="1" applyProtection="1"/>
    <xf numFmtId="0" fontId="28" fillId="0" borderId="4" xfId="0" applyFont="1" applyBorder="1" applyAlignment="1" applyProtection="1">
      <alignment horizontal="center"/>
    </xf>
    <xf numFmtId="0" fontId="28" fillId="0" borderId="3" xfId="0" applyFont="1" applyBorder="1" applyProtection="1"/>
    <xf numFmtId="0" fontId="19" fillId="0" borderId="0" xfId="0" applyFont="1" applyProtection="1"/>
    <xf numFmtId="0" fontId="0" fillId="0" borderId="4" xfId="0" applyBorder="1" applyProtection="1"/>
    <xf numFmtId="0" fontId="0" fillId="0" borderId="3" xfId="0" applyBorder="1" applyProtection="1"/>
    <xf numFmtId="164" fontId="0" fillId="0" borderId="1" xfId="2" applyFont="1" applyBorder="1" applyAlignment="1" applyProtection="1">
      <alignment horizontal="center" vertical="center"/>
    </xf>
    <xf numFmtId="49" fontId="8" fillId="3" borderId="1" xfId="0" applyNumberFormat="1" applyFont="1" applyFill="1" applyBorder="1" applyProtection="1"/>
    <xf numFmtId="49" fontId="9" fillId="3" borderId="1" xfId="0" applyNumberFormat="1" applyFont="1" applyFill="1" applyBorder="1" applyProtection="1"/>
    <xf numFmtId="3" fontId="0" fillId="0" borderId="1" xfId="0" applyNumberFormat="1" applyFill="1" applyBorder="1" applyProtection="1"/>
    <xf numFmtId="164" fontId="0" fillId="0" borderId="14" xfId="2" applyFont="1" applyBorder="1" applyAlignment="1" applyProtection="1">
      <alignment horizontal="center" vertical="center"/>
    </xf>
    <xf numFmtId="49" fontId="12" fillId="0" borderId="1" xfId="0" applyNumberFormat="1" applyFont="1" applyBorder="1" applyProtection="1"/>
    <xf numFmtId="0" fontId="12" fillId="0" borderId="1" xfId="0" applyFont="1" applyBorder="1" applyAlignment="1" applyProtection="1">
      <alignment horizontal="left"/>
    </xf>
    <xf numFmtId="0" fontId="11" fillId="0" borderId="0" xfId="0" applyFont="1" applyAlignment="1" applyProtection="1">
      <alignment horizontal="center" vertical="center" wrapText="1"/>
    </xf>
    <xf numFmtId="0" fontId="5" fillId="0" borderId="0" xfId="0" applyFont="1" applyBorder="1" applyAlignment="1" applyProtection="1">
      <alignment horizontal="center" wrapText="1"/>
    </xf>
    <xf numFmtId="0" fontId="11" fillId="0" borderId="0" xfId="0" applyFont="1" applyAlignment="1" applyProtection="1">
      <alignment horizontal="center" wrapText="1"/>
    </xf>
    <xf numFmtId="0" fontId="11" fillId="0" borderId="0" xfId="0" applyFont="1" applyAlignment="1" applyProtection="1">
      <alignment wrapText="1"/>
    </xf>
    <xf numFmtId="164" fontId="0" fillId="0" borderId="3" xfId="2" applyFont="1" applyBorder="1" applyAlignment="1" applyProtection="1">
      <alignment horizontal="center" vertical="center"/>
    </xf>
    <xf numFmtId="0" fontId="29" fillId="0" borderId="5" xfId="3" applyBorder="1" applyAlignment="1" applyProtection="1">
      <alignment horizontal="left" wrapText="1"/>
    </xf>
    <xf numFmtId="0" fontId="29" fillId="0" borderId="15" xfId="3" applyBorder="1" applyAlignment="1" applyProtection="1">
      <alignment horizontal="left" wrapText="1"/>
    </xf>
    <xf numFmtId="164" fontId="0" fillId="0" borderId="9" xfId="2" applyFont="1" applyBorder="1" applyAlignment="1" applyProtection="1">
      <alignment horizontal="center" vertical="center"/>
    </xf>
    <xf numFmtId="0" fontId="0" fillId="0" borderId="16" xfId="0" applyBorder="1" applyProtection="1"/>
    <xf numFmtId="0" fontId="23" fillId="3" borderId="17" xfId="0" applyFont="1" applyFill="1" applyBorder="1" applyAlignment="1" applyProtection="1">
      <alignment horizontal="center"/>
    </xf>
    <xf numFmtId="0" fontId="24" fillId="0" borderId="18" xfId="0" applyFont="1" applyBorder="1" applyAlignment="1" applyProtection="1">
      <alignment horizontal="center"/>
    </xf>
    <xf numFmtId="0" fontId="24" fillId="0" borderId="19" xfId="0" applyFont="1" applyBorder="1" applyAlignment="1" applyProtection="1">
      <alignment horizontal="center"/>
    </xf>
    <xf numFmtId="164" fontId="0" fillId="0" borderId="20" xfId="2" applyFont="1" applyBorder="1" applyAlignment="1" applyProtection="1">
      <alignment horizontal="center" vertical="center"/>
    </xf>
    <xf numFmtId="164" fontId="0" fillId="0" borderId="21" xfId="2" applyFont="1" applyBorder="1" applyAlignment="1" applyProtection="1">
      <alignment horizontal="center" vertical="center"/>
    </xf>
    <xf numFmtId="0" fontId="29" fillId="0" borderId="22" xfId="3" applyBorder="1" applyAlignment="1" applyProtection="1">
      <alignment horizontal="left" wrapText="1"/>
    </xf>
    <xf numFmtId="164" fontId="0" fillId="0" borderId="12" xfId="2" applyFont="1" applyBorder="1" applyAlignment="1" applyProtection="1">
      <alignment horizontal="center" vertical="center"/>
    </xf>
    <xf numFmtId="164" fontId="1" fillId="0" borderId="5" xfId="2" applyFont="1" applyFill="1" applyBorder="1" applyAlignment="1" applyProtection="1">
      <alignment horizontal="center" vertical="center"/>
    </xf>
    <xf numFmtId="0" fontId="25" fillId="0" borderId="23" xfId="0" applyFont="1" applyBorder="1" applyAlignment="1" applyProtection="1">
      <alignment wrapText="1"/>
    </xf>
    <xf numFmtId="164" fontId="1" fillId="4" borderId="5" xfId="2" applyFont="1" applyFill="1" applyBorder="1" applyAlignment="1" applyProtection="1">
      <alignment vertical="center"/>
    </xf>
    <xf numFmtId="0" fontId="21" fillId="0" borderId="0" xfId="0" applyFont="1" applyAlignment="1" applyProtection="1">
      <alignment horizontal="center" vertical="top" wrapText="1"/>
    </xf>
    <xf numFmtId="0" fontId="22" fillId="0" borderId="0" xfId="0" applyFont="1" applyAlignment="1" applyProtection="1">
      <alignment horizontal="center"/>
    </xf>
    <xf numFmtId="0" fontId="11" fillId="0" borderId="0" xfId="0" applyFont="1" applyAlignment="1" applyProtection="1">
      <alignment horizontal="center"/>
    </xf>
    <xf numFmtId="0" fontId="26" fillId="0" borderId="0" xfId="0" applyFont="1" applyAlignment="1" applyProtection="1">
      <alignment horizontal="center" wrapText="1"/>
    </xf>
    <xf numFmtId="0" fontId="24" fillId="0" borderId="0" xfId="0" applyFont="1" applyAlignment="1" applyProtection="1">
      <alignment horizontal="justify"/>
    </xf>
    <xf numFmtId="0" fontId="7" fillId="0" borderId="0" xfId="0" applyFont="1" applyBorder="1" applyAlignment="1" applyProtection="1">
      <alignment horizontal="left" vertical="top" wrapText="1"/>
    </xf>
    <xf numFmtId="0" fontId="11" fillId="0" borderId="0" xfId="0" applyFont="1" applyAlignment="1" applyProtection="1">
      <alignment horizontal="center" vertical="center" wrapText="1"/>
    </xf>
    <xf numFmtId="0" fontId="1" fillId="0" borderId="6" xfId="0" applyFont="1" applyBorder="1" applyAlignment="1" applyProtection="1">
      <alignment horizontal="center"/>
    </xf>
    <xf numFmtId="49" fontId="7" fillId="0" borderId="2"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3" xfId="0" applyNumberFormat="1" applyFont="1" applyBorder="1" applyAlignment="1" applyProtection="1">
      <alignment horizontal="center" wrapText="1"/>
    </xf>
    <xf numFmtId="49" fontId="6" fillId="0" borderId="4" xfId="0" applyNumberFormat="1" applyFont="1" applyBorder="1" applyAlignment="1" applyProtection="1">
      <alignment horizontal="center" wrapText="1"/>
    </xf>
    <xf numFmtId="0" fontId="5" fillId="0" borderId="0" xfId="0" applyFont="1" applyBorder="1" applyAlignment="1" applyProtection="1">
      <alignment horizontal="center" wrapText="1"/>
    </xf>
    <xf numFmtId="0" fontId="11" fillId="0" borderId="0" xfId="0" applyFont="1" applyAlignment="1" applyProtection="1">
      <alignment horizontal="center" wrapText="1"/>
    </xf>
    <xf numFmtId="0" fontId="19" fillId="0" borderId="0" xfId="0" applyFont="1" applyProtection="1"/>
    <xf numFmtId="0" fontId="12" fillId="0" borderId="2" xfId="0" applyFont="1" applyBorder="1" applyProtection="1"/>
    <xf numFmtId="0" fontId="12" fillId="0" borderId="3" xfId="0" applyFont="1" applyBorder="1" applyProtection="1"/>
    <xf numFmtId="0" fontId="12" fillId="0" borderId="10" xfId="0" applyFont="1" applyBorder="1" applyProtection="1"/>
    <xf numFmtId="0" fontId="12" fillId="0" borderId="8" xfId="0" applyFont="1" applyBorder="1" applyProtection="1"/>
    <xf numFmtId="0" fontId="12" fillId="0" borderId="13" xfId="0" applyFont="1" applyBorder="1" applyProtection="1"/>
    <xf numFmtId="0" fontId="12" fillId="0" borderId="12" xfId="0" applyFont="1" applyBorder="1" applyAlignment="1" applyProtection="1">
      <alignment horizontal="center"/>
    </xf>
    <xf numFmtId="0" fontId="12" fillId="0" borderId="7" xfId="0" applyFont="1" applyBorder="1" applyAlignment="1" applyProtection="1">
      <alignment horizontal="center"/>
    </xf>
    <xf numFmtId="0" fontId="12" fillId="0" borderId="9" xfId="0" applyFont="1" applyBorder="1" applyAlignment="1" applyProtection="1">
      <alignment horizontal="center"/>
    </xf>
    <xf numFmtId="0" fontId="19" fillId="0" borderId="0" xfId="0" applyFont="1" applyAlignment="1" applyProtection="1">
      <alignment horizontal="left" indent="2"/>
    </xf>
    <xf numFmtId="0" fontId="0" fillId="0" borderId="2" xfId="0" applyBorder="1" applyProtection="1"/>
    <xf numFmtId="0" fontId="0" fillId="0" borderId="4" xfId="0" applyBorder="1" applyProtection="1"/>
    <xf numFmtId="0" fontId="0" fillId="0" borderId="3" xfId="0" applyBorder="1" applyProtection="1"/>
    <xf numFmtId="0" fontId="18" fillId="0" borderId="0" xfId="0" applyFont="1" applyFill="1" applyAlignment="1" applyProtection="1">
      <alignment horizontal="left"/>
    </xf>
    <xf numFmtId="0" fontId="17" fillId="0" borderId="0" xfId="0" applyFont="1" applyAlignment="1" applyProtection="1">
      <alignment horizontal="center" wrapText="1"/>
    </xf>
    <xf numFmtId="0" fontId="17" fillId="0" borderId="0" xfId="0" applyFont="1" applyBorder="1" applyAlignment="1" applyProtection="1">
      <alignment horizontal="center"/>
    </xf>
    <xf numFmtId="49" fontId="9" fillId="0" borderId="2" xfId="0" applyNumberFormat="1" applyFont="1" applyBorder="1" applyAlignment="1" applyProtection="1">
      <alignment horizontal="center" wrapText="1"/>
    </xf>
    <xf numFmtId="49" fontId="9" fillId="0" borderId="3" xfId="0" applyNumberFormat="1" applyFont="1" applyBorder="1" applyAlignment="1" applyProtection="1">
      <alignment horizontal="center" wrapText="1"/>
    </xf>
  </cellXfs>
  <cellStyles count="4">
    <cellStyle name="Čiarka" xfId="2" builtinId="3"/>
    <cellStyle name="Hypertextové prepojenie" xfId="3" builtinId="8"/>
    <cellStyle name="Normálna" xfId="0" builtinId="0"/>
    <cellStyle name="normálne 2" xfI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workbookViewId="0">
      <selection activeCell="J19" sqref="J19"/>
    </sheetView>
  </sheetViews>
  <sheetFormatPr defaultColWidth="9.109375" defaultRowHeight="14.4" x14ac:dyDescent="0.3"/>
  <cols>
    <col min="1" max="1" width="34.44140625" style="1" customWidth="1"/>
    <col min="2" max="2" width="23.5546875" style="1" customWidth="1"/>
    <col min="3" max="3" width="23.88671875" style="1" customWidth="1"/>
    <col min="4" max="4" width="22.5546875" style="1" customWidth="1"/>
    <col min="5" max="7" width="9.109375" style="1" hidden="1" customWidth="1"/>
    <col min="8" max="16384" width="9.109375" style="1"/>
  </cols>
  <sheetData>
    <row r="1" spans="1:10" ht="45.75" customHeight="1" x14ac:dyDescent="0.3">
      <c r="C1" s="131" t="s">
        <v>101</v>
      </c>
      <c r="D1" s="131"/>
      <c r="H1" s="58"/>
    </row>
    <row r="3" spans="1:10" ht="22.8" x14ac:dyDescent="0.4">
      <c r="A3" s="132" t="s">
        <v>94</v>
      </c>
      <c r="B3" s="132"/>
      <c r="C3" s="132"/>
      <c r="D3" s="132"/>
    </row>
    <row r="4" spans="1:10" x14ac:dyDescent="0.3">
      <c r="A4" s="133" t="s">
        <v>83</v>
      </c>
      <c r="B4" s="133"/>
      <c r="C4" s="133"/>
      <c r="D4" s="133"/>
      <c r="E4" s="133"/>
      <c r="F4" s="133"/>
      <c r="G4" s="133"/>
    </row>
    <row r="5" spans="1:10" ht="15.6" customHeight="1" x14ac:dyDescent="0.3">
      <c r="A5" s="133"/>
      <c r="B5" s="133"/>
      <c r="C5" s="133"/>
      <c r="D5" s="133"/>
      <c r="E5" s="85"/>
      <c r="F5" s="85"/>
      <c r="G5" s="85"/>
    </row>
    <row r="6" spans="1:10" ht="15" thickBot="1" x14ac:dyDescent="0.35">
      <c r="A6" s="73"/>
      <c r="B6" s="73"/>
      <c r="C6" s="73"/>
      <c r="D6" s="73"/>
    </row>
    <row r="7" spans="1:10" ht="15" thickBot="1" x14ac:dyDescent="0.35">
      <c r="A7" s="120"/>
      <c r="B7" s="121" t="s">
        <v>44</v>
      </c>
      <c r="C7" s="122" t="s">
        <v>45</v>
      </c>
      <c r="D7" s="123" t="s">
        <v>46</v>
      </c>
    </row>
    <row r="8" spans="1:10" ht="101.4" thickBot="1" x14ac:dyDescent="0.35">
      <c r="A8" s="118" t="s">
        <v>103</v>
      </c>
      <c r="B8" s="119">
        <f>'Príloha č. 1-3 k časti B.2'!G26</f>
        <v>0</v>
      </c>
      <c r="C8" s="109">
        <f>SUM(B8*0.2)</f>
        <v>0</v>
      </c>
      <c r="D8" s="124">
        <f>SUM(B8:C8)</f>
        <v>0</v>
      </c>
    </row>
    <row r="9" spans="1:10" ht="72.599999999999994" thickBot="1" x14ac:dyDescent="0.35">
      <c r="A9" s="117" t="s">
        <v>104</v>
      </c>
      <c r="B9" s="116">
        <f>'Príloha č. 1-3 k časti B.2'!G65</f>
        <v>0</v>
      </c>
      <c r="C9" s="105">
        <f t="shared" ref="C9:C10" si="0">SUM(B9*0.2)</f>
        <v>0</v>
      </c>
      <c r="D9" s="125">
        <f t="shared" ref="D9:D10" si="1">SUM(B9:C9)</f>
        <v>0</v>
      </c>
      <c r="J9" s="73"/>
    </row>
    <row r="10" spans="1:10" ht="72.599999999999994" thickBot="1" x14ac:dyDescent="0.35">
      <c r="A10" s="126" t="s">
        <v>102</v>
      </c>
      <c r="B10" s="127">
        <f>'Príloha č. 1-3 k časti B.2'!G105</f>
        <v>0</v>
      </c>
      <c r="C10" s="109">
        <f t="shared" si="0"/>
        <v>0</v>
      </c>
      <c r="D10" s="124">
        <f t="shared" si="1"/>
        <v>0</v>
      </c>
      <c r="J10" s="73"/>
    </row>
    <row r="11" spans="1:10" ht="35.4" thickBot="1" x14ac:dyDescent="0.35">
      <c r="A11" s="129" t="s">
        <v>54</v>
      </c>
      <c r="B11" s="130">
        <f>SUM(B8:B10)</f>
        <v>0</v>
      </c>
      <c r="C11" s="128">
        <f>SUM(C8:C10)</f>
        <v>0</v>
      </c>
      <c r="D11" s="128">
        <f>SUM(B11:C11)</f>
        <v>0</v>
      </c>
    </row>
    <row r="14" spans="1:10" x14ac:dyDescent="0.3">
      <c r="B14" s="1" t="s">
        <v>88</v>
      </c>
    </row>
    <row r="16" spans="1:10" s="64" customFormat="1" ht="54" customHeight="1" x14ac:dyDescent="0.25">
      <c r="A16" s="134"/>
      <c r="B16" s="134"/>
      <c r="C16" s="134"/>
      <c r="D16" s="134"/>
    </row>
    <row r="17" spans="1:3" x14ac:dyDescent="0.3">
      <c r="A17" s="59"/>
    </row>
    <row r="18" spans="1:3" x14ac:dyDescent="0.3">
      <c r="A18" s="135" t="s">
        <v>49</v>
      </c>
      <c r="B18" s="135"/>
    </row>
    <row r="19" spans="1:3" x14ac:dyDescent="0.3">
      <c r="A19" s="65"/>
    </row>
    <row r="22" spans="1:3" x14ac:dyDescent="0.3">
      <c r="C22" s="59" t="s">
        <v>47</v>
      </c>
    </row>
    <row r="23" spans="1:3" x14ac:dyDescent="0.3">
      <c r="A23" s="59"/>
      <c r="C23" s="59" t="s">
        <v>50</v>
      </c>
    </row>
    <row r="24" spans="1:3" x14ac:dyDescent="0.3">
      <c r="A24" s="59"/>
      <c r="C24" s="59"/>
    </row>
    <row r="25" spans="1:3" x14ac:dyDescent="0.3">
      <c r="A25" s="59"/>
      <c r="C25" s="59"/>
    </row>
    <row r="26" spans="1:3" x14ac:dyDescent="0.3">
      <c r="A26" s="59"/>
      <c r="C26" s="59"/>
    </row>
    <row r="27" spans="1:3" x14ac:dyDescent="0.3">
      <c r="A27" s="59"/>
      <c r="C27" s="59"/>
    </row>
    <row r="28" spans="1:3" x14ac:dyDescent="0.3">
      <c r="A28" s="59"/>
      <c r="C28" s="59"/>
    </row>
    <row r="30" spans="1:3" x14ac:dyDescent="0.3">
      <c r="A30" s="59"/>
      <c r="C30" s="59"/>
    </row>
    <row r="31" spans="1:3" x14ac:dyDescent="0.3">
      <c r="B31" s="59"/>
      <c r="C31" s="60"/>
    </row>
  </sheetData>
  <mergeCells count="6">
    <mergeCell ref="C1:D1"/>
    <mergeCell ref="A3:D3"/>
    <mergeCell ref="A4:G4"/>
    <mergeCell ref="A16:D16"/>
    <mergeCell ref="A18:B18"/>
    <mergeCell ref="A5:D5"/>
  </mergeCells>
  <hyperlinks>
    <hyperlink ref="A8" location="Príloha1" display="Príloha1"/>
    <hyperlink ref="A9" location="Príloha2" display="Príloha2"/>
    <hyperlink ref="A10" location="Príloha3" display="Príloha3"/>
  </hyperlink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
  <sheetViews>
    <sheetView zoomScaleNormal="100" workbookViewId="0">
      <selection activeCell="B1" sqref="B1"/>
    </sheetView>
  </sheetViews>
  <sheetFormatPr defaultColWidth="9.109375" defaultRowHeight="14.4" x14ac:dyDescent="0.3"/>
  <cols>
    <col min="1" max="1" width="3.44140625" style="1" customWidth="1"/>
    <col min="2" max="2" width="16.5546875" style="1" customWidth="1"/>
    <col min="3" max="3" width="41.88671875" style="1" customWidth="1"/>
    <col min="4" max="4" width="9.109375" style="1"/>
    <col min="5" max="5" width="7.44140625" style="1" customWidth="1"/>
    <col min="6" max="6" width="9.109375" style="1"/>
    <col min="7" max="7" width="14.44140625" style="1" customWidth="1"/>
    <col min="8" max="16384" width="9.109375" style="1"/>
  </cols>
  <sheetData>
    <row r="1" spans="1:7" x14ac:dyDescent="0.3">
      <c r="A1" s="66" t="s">
        <v>95</v>
      </c>
    </row>
    <row r="3" spans="1:7" x14ac:dyDescent="0.3">
      <c r="A3" s="133" t="s">
        <v>83</v>
      </c>
      <c r="B3" s="133"/>
      <c r="C3" s="133"/>
      <c r="D3" s="133"/>
      <c r="E3" s="133"/>
      <c r="F3" s="133"/>
      <c r="G3" s="133"/>
    </row>
    <row r="4" spans="1:7" x14ac:dyDescent="0.3">
      <c r="A4" s="133" t="s">
        <v>84</v>
      </c>
      <c r="B4" s="133"/>
      <c r="C4" s="133"/>
      <c r="D4" s="133"/>
      <c r="E4" s="133"/>
      <c r="F4" s="133"/>
      <c r="G4" s="133"/>
    </row>
    <row r="5" spans="1:7" ht="27.9" customHeight="1" x14ac:dyDescent="0.3">
      <c r="A5" s="144" t="s">
        <v>89</v>
      </c>
      <c r="B5" s="144"/>
      <c r="C5" s="144"/>
      <c r="D5" s="144"/>
      <c r="E5" s="144"/>
      <c r="F5" s="144"/>
      <c r="G5" s="144"/>
    </row>
    <row r="6" spans="1:7" ht="15.9" customHeight="1" x14ac:dyDescent="0.3">
      <c r="A6" s="114"/>
      <c r="B6" s="114"/>
      <c r="C6" s="114"/>
      <c r="D6" s="114"/>
      <c r="E6" s="114"/>
      <c r="F6" s="114"/>
      <c r="G6" s="114"/>
    </row>
    <row r="7" spans="1:7" ht="15.6" x14ac:dyDescent="0.3">
      <c r="A7" s="138" t="s">
        <v>93</v>
      </c>
      <c r="B7" s="138"/>
      <c r="C7" s="138"/>
      <c r="D7" s="138"/>
      <c r="E7" s="138"/>
      <c r="F7" s="138"/>
      <c r="G7" s="138"/>
    </row>
    <row r="8" spans="1:7" ht="20.399999999999999" x14ac:dyDescent="0.3">
      <c r="A8" s="6" t="s">
        <v>0</v>
      </c>
      <c r="B8" s="7" t="s">
        <v>1</v>
      </c>
      <c r="C8" s="8" t="s">
        <v>2</v>
      </c>
      <c r="D8" s="9" t="s">
        <v>3</v>
      </c>
      <c r="E8" s="10" t="s">
        <v>4</v>
      </c>
      <c r="F8" s="11" t="s">
        <v>5</v>
      </c>
      <c r="G8" s="11" t="s">
        <v>6</v>
      </c>
    </row>
    <row r="9" spans="1:7" x14ac:dyDescent="0.3">
      <c r="A9" s="12"/>
      <c r="B9" s="13" t="s">
        <v>7</v>
      </c>
      <c r="C9" s="14" t="s">
        <v>8</v>
      </c>
      <c r="D9" s="15"/>
      <c r="E9" s="63"/>
      <c r="F9" s="63"/>
      <c r="G9" s="16"/>
    </row>
    <row r="10" spans="1:7" x14ac:dyDescent="0.3">
      <c r="A10" s="139" t="s">
        <v>23</v>
      </c>
      <c r="B10" s="140"/>
      <c r="C10" s="140"/>
      <c r="D10" s="140"/>
      <c r="E10" s="140"/>
      <c r="F10" s="140"/>
      <c r="G10" s="141"/>
    </row>
    <row r="11" spans="1:7" ht="16.2" x14ac:dyDescent="0.3">
      <c r="A11" s="17">
        <v>1</v>
      </c>
      <c r="B11" s="18" t="s">
        <v>69</v>
      </c>
      <c r="C11" s="19" t="s">
        <v>70</v>
      </c>
      <c r="D11" s="21" t="s">
        <v>9</v>
      </c>
      <c r="E11" s="5"/>
      <c r="F11" s="3">
        <v>251000</v>
      </c>
      <c r="G11" s="2">
        <f t="shared" ref="G11:G12" si="0">ROUND(E11,2)*F11</f>
        <v>0</v>
      </c>
    </row>
    <row r="12" spans="1:7" ht="16.2" x14ac:dyDescent="0.3">
      <c r="A12" s="17">
        <v>2</v>
      </c>
      <c r="B12" s="18" t="s">
        <v>64</v>
      </c>
      <c r="C12" s="19" t="s">
        <v>71</v>
      </c>
      <c r="D12" s="21" t="s">
        <v>9</v>
      </c>
      <c r="E12" s="5"/>
      <c r="F12" s="3">
        <v>178000</v>
      </c>
      <c r="G12" s="2">
        <f t="shared" si="0"/>
        <v>0</v>
      </c>
    </row>
    <row r="13" spans="1:7" x14ac:dyDescent="0.3">
      <c r="A13" s="12"/>
      <c r="B13" s="13"/>
      <c r="C13" s="14"/>
      <c r="D13" s="15"/>
      <c r="E13" s="63"/>
      <c r="F13" s="63"/>
      <c r="G13" s="16"/>
    </row>
    <row r="14" spans="1:7" ht="27" customHeight="1" x14ac:dyDescent="0.3">
      <c r="A14" s="12"/>
      <c r="B14" s="22" t="s">
        <v>10</v>
      </c>
      <c r="C14" s="142" t="s">
        <v>11</v>
      </c>
      <c r="D14" s="142"/>
      <c r="E14" s="142"/>
      <c r="F14" s="23"/>
      <c r="G14" s="24"/>
    </row>
    <row r="15" spans="1:7" x14ac:dyDescent="0.3">
      <c r="A15" s="139" t="s">
        <v>12</v>
      </c>
      <c r="B15" s="140"/>
      <c r="C15" s="140"/>
      <c r="D15" s="140"/>
      <c r="E15" s="140"/>
      <c r="F15" s="140"/>
      <c r="G15" s="141"/>
    </row>
    <row r="16" spans="1:7" ht="35.4" x14ac:dyDescent="0.3">
      <c r="A16" s="17">
        <v>3</v>
      </c>
      <c r="B16" s="18" t="s">
        <v>65</v>
      </c>
      <c r="C16" s="25" t="s">
        <v>72</v>
      </c>
      <c r="D16" s="21" t="s">
        <v>9</v>
      </c>
      <c r="E16" s="5"/>
      <c r="F16" s="3">
        <f>F11+F12</f>
        <v>429000</v>
      </c>
      <c r="G16" s="2">
        <f t="shared" ref="G16" si="1">ROUND(E16,2)*F16</f>
        <v>0</v>
      </c>
    </row>
    <row r="17" spans="1:7" x14ac:dyDescent="0.3">
      <c r="A17" s="17"/>
      <c r="B17" s="18"/>
      <c r="C17" s="19" t="s">
        <v>32</v>
      </c>
      <c r="D17" s="21"/>
      <c r="E17" s="2"/>
      <c r="F17" s="3"/>
      <c r="G17" s="2"/>
    </row>
    <row r="18" spans="1:7" ht="16.2" x14ac:dyDescent="0.3">
      <c r="A18" s="17">
        <v>4</v>
      </c>
      <c r="B18" s="18" t="s">
        <v>67</v>
      </c>
      <c r="C18" s="26" t="s">
        <v>73</v>
      </c>
      <c r="D18" s="21" t="s">
        <v>9</v>
      </c>
      <c r="E18" s="5"/>
      <c r="F18" s="3">
        <f>F12</f>
        <v>178000</v>
      </c>
      <c r="G18" s="2">
        <f t="shared" ref="G18" si="2">ROUND(E18,2)*F18</f>
        <v>0</v>
      </c>
    </row>
    <row r="19" spans="1:7" ht="24" x14ac:dyDescent="0.3">
      <c r="A19" s="17"/>
      <c r="B19" s="18"/>
      <c r="C19" s="25" t="s">
        <v>33</v>
      </c>
      <c r="D19" s="21"/>
      <c r="E19" s="2"/>
      <c r="F19" s="3"/>
      <c r="G19" s="2"/>
    </row>
    <row r="20" spans="1:7" ht="16.2" x14ac:dyDescent="0.3">
      <c r="A20" s="17">
        <v>5</v>
      </c>
      <c r="B20" s="18" t="s">
        <v>68</v>
      </c>
      <c r="C20" s="19" t="s">
        <v>70</v>
      </c>
      <c r="D20" s="21" t="s">
        <v>9</v>
      </c>
      <c r="E20" s="5"/>
      <c r="F20" s="3">
        <f>F11</f>
        <v>251000</v>
      </c>
      <c r="G20" s="2">
        <f t="shared" ref="G20" si="3">ROUND(E20,2)*F20</f>
        <v>0</v>
      </c>
    </row>
    <row r="21" spans="1:7" ht="24.6" x14ac:dyDescent="0.3">
      <c r="A21" s="27"/>
      <c r="B21" s="28"/>
      <c r="C21" s="29" t="s">
        <v>13</v>
      </c>
      <c r="D21" s="30"/>
      <c r="E21" s="31"/>
      <c r="F21" s="31"/>
      <c r="G21" s="32"/>
    </row>
    <row r="22" spans="1:7" ht="24" customHeight="1" x14ac:dyDescent="0.3">
      <c r="A22" s="17">
        <v>6</v>
      </c>
      <c r="B22" s="18" t="s">
        <v>66</v>
      </c>
      <c r="C22" s="25" t="s">
        <v>74</v>
      </c>
      <c r="D22" s="20" t="s">
        <v>14</v>
      </c>
      <c r="E22" s="5"/>
      <c r="F22" s="3">
        <v>50000</v>
      </c>
      <c r="G22" s="2">
        <f t="shared" ref="G22:G24" si="4">ROUND(E22,2)*F22</f>
        <v>0</v>
      </c>
    </row>
    <row r="23" spans="1:7" ht="23.1" customHeight="1" x14ac:dyDescent="0.3">
      <c r="A23" s="17">
        <v>7</v>
      </c>
      <c r="B23" s="106" t="s">
        <v>55</v>
      </c>
      <c r="C23" s="107" t="s">
        <v>56</v>
      </c>
      <c r="D23" s="20" t="s">
        <v>14</v>
      </c>
      <c r="E23" s="5"/>
      <c r="F23" s="108">
        <v>1500</v>
      </c>
      <c r="G23" s="2">
        <f t="shared" si="4"/>
        <v>0</v>
      </c>
    </row>
    <row r="24" spans="1:7" s="91" customFormat="1" ht="35.4" x14ac:dyDescent="0.3">
      <c r="A24" s="17">
        <v>8</v>
      </c>
      <c r="B24" s="92">
        <v>2225108301</v>
      </c>
      <c r="C24" s="93" t="s">
        <v>57</v>
      </c>
      <c r="D24" s="20" t="s">
        <v>14</v>
      </c>
      <c r="E24" s="5"/>
      <c r="F24" s="3">
        <v>300</v>
      </c>
      <c r="G24" s="2">
        <f t="shared" si="4"/>
        <v>0</v>
      </c>
    </row>
    <row r="25" spans="1:7" ht="15" thickBot="1" x14ac:dyDescent="0.35">
      <c r="A25" s="12"/>
      <c r="B25" s="22"/>
      <c r="C25" s="14"/>
      <c r="D25" s="33"/>
      <c r="E25" s="34"/>
      <c r="F25" s="34"/>
      <c r="G25" s="16"/>
    </row>
    <row r="26" spans="1:7" ht="15" thickBot="1" x14ac:dyDescent="0.35">
      <c r="A26" s="13"/>
      <c r="B26" s="35"/>
      <c r="C26" s="36" t="s">
        <v>90</v>
      </c>
      <c r="D26" s="15"/>
      <c r="E26" s="63"/>
      <c r="G26" s="4">
        <f>SUM(G11:G24)</f>
        <v>0</v>
      </c>
    </row>
    <row r="27" spans="1:7" ht="15" thickBot="1" x14ac:dyDescent="0.35">
      <c r="A27" s="13"/>
      <c r="B27" s="35"/>
      <c r="C27" s="36" t="s">
        <v>91</v>
      </c>
      <c r="D27" s="15"/>
      <c r="E27" s="63"/>
      <c r="G27" s="4">
        <f>SUM(G26*0.2)</f>
        <v>0</v>
      </c>
    </row>
    <row r="28" spans="1:7" ht="15" thickBot="1" x14ac:dyDescent="0.35">
      <c r="A28" s="13"/>
      <c r="B28" s="35"/>
      <c r="C28" s="36" t="s">
        <v>92</v>
      </c>
      <c r="D28" s="15"/>
      <c r="E28" s="63"/>
      <c r="G28" s="4">
        <f>SUM(G26:G27)</f>
        <v>0</v>
      </c>
    </row>
    <row r="29" spans="1:7" ht="105" customHeight="1" x14ac:dyDescent="0.3">
      <c r="A29" s="136" t="s">
        <v>15</v>
      </c>
      <c r="B29" s="136"/>
      <c r="C29" s="136"/>
      <c r="D29" s="136"/>
      <c r="E29" s="136"/>
      <c r="F29" s="136"/>
      <c r="G29" s="136"/>
    </row>
    <row r="30" spans="1:7" x14ac:dyDescent="0.3">
      <c r="A30" s="67" t="s">
        <v>16</v>
      </c>
      <c r="B30" s="67"/>
    </row>
    <row r="31" spans="1:7" x14ac:dyDescent="0.3">
      <c r="B31" s="67"/>
    </row>
    <row r="32" spans="1:7" x14ac:dyDescent="0.3">
      <c r="A32" s="67"/>
    </row>
    <row r="33" spans="1:7" x14ac:dyDescent="0.3">
      <c r="A33" s="67" t="s">
        <v>17</v>
      </c>
    </row>
    <row r="34" spans="1:7" x14ac:dyDescent="0.3">
      <c r="A34" s="68"/>
      <c r="D34" s="1" t="s">
        <v>18</v>
      </c>
    </row>
    <row r="35" spans="1:7" x14ac:dyDescent="0.3">
      <c r="A35" s="68"/>
      <c r="D35" s="1" t="s">
        <v>19</v>
      </c>
    </row>
    <row r="36" spans="1:7" x14ac:dyDescent="0.3">
      <c r="A36" s="66"/>
    </row>
    <row r="38" spans="1:7" ht="15" customHeight="1" x14ac:dyDescent="0.3"/>
    <row r="40" spans="1:7" x14ac:dyDescent="0.3">
      <c r="A40" s="66" t="s">
        <v>96</v>
      </c>
    </row>
    <row r="42" spans="1:7" x14ac:dyDescent="0.3">
      <c r="A42" s="133" t="s">
        <v>83</v>
      </c>
      <c r="B42" s="133"/>
      <c r="C42" s="133"/>
      <c r="D42" s="133"/>
      <c r="E42" s="133"/>
      <c r="F42" s="133"/>
      <c r="G42" s="133"/>
    </row>
    <row r="43" spans="1:7" ht="15.6" customHeight="1" x14ac:dyDescent="0.3">
      <c r="A43" s="133" t="s">
        <v>86</v>
      </c>
      <c r="B43" s="133"/>
      <c r="C43" s="133"/>
      <c r="D43" s="133"/>
      <c r="E43" s="133"/>
      <c r="F43" s="133"/>
      <c r="G43" s="133"/>
    </row>
    <row r="44" spans="1:7" ht="30.6" customHeight="1" x14ac:dyDescent="0.3">
      <c r="A44" s="143" t="s">
        <v>58</v>
      </c>
      <c r="B44" s="143"/>
      <c r="C44" s="143"/>
      <c r="D44" s="143"/>
      <c r="E44" s="143"/>
      <c r="F44" s="143"/>
      <c r="G44" s="143"/>
    </row>
    <row r="45" spans="1:7" x14ac:dyDescent="0.3">
      <c r="A45" s="113"/>
      <c r="B45" s="113"/>
      <c r="C45" s="113"/>
      <c r="D45" s="113"/>
      <c r="E45" s="113"/>
      <c r="F45" s="113"/>
      <c r="G45" s="113"/>
    </row>
    <row r="46" spans="1:7" ht="15" customHeight="1" x14ac:dyDescent="0.3">
      <c r="A46" s="138" t="s">
        <v>93</v>
      </c>
      <c r="B46" s="138"/>
      <c r="C46" s="138"/>
      <c r="D46" s="138"/>
      <c r="E46" s="138"/>
      <c r="F46" s="138"/>
      <c r="G46" s="138"/>
    </row>
    <row r="47" spans="1:7" ht="20.399999999999999" x14ac:dyDescent="0.3">
      <c r="A47" s="6" t="s">
        <v>0</v>
      </c>
      <c r="B47" s="7" t="s">
        <v>1</v>
      </c>
      <c r="C47" s="8" t="s">
        <v>2</v>
      </c>
      <c r="D47" s="9" t="s">
        <v>3</v>
      </c>
      <c r="E47" s="10" t="s">
        <v>4</v>
      </c>
      <c r="F47" s="11" t="s">
        <v>5</v>
      </c>
      <c r="G47" s="11" t="s">
        <v>6</v>
      </c>
    </row>
    <row r="48" spans="1:7" x14ac:dyDescent="0.3">
      <c r="A48" s="12"/>
      <c r="B48" s="13" t="s">
        <v>7</v>
      </c>
      <c r="C48" s="14" t="s">
        <v>8</v>
      </c>
      <c r="D48" s="15"/>
      <c r="E48" s="73"/>
      <c r="F48" s="73"/>
      <c r="G48" s="104"/>
    </row>
    <row r="49" spans="1:7" x14ac:dyDescent="0.3">
      <c r="A49" s="139" t="s">
        <v>23</v>
      </c>
      <c r="B49" s="140"/>
      <c r="C49" s="140"/>
      <c r="D49" s="140"/>
      <c r="E49" s="140"/>
      <c r="F49" s="140"/>
      <c r="G49" s="141"/>
    </row>
    <row r="50" spans="1:7" ht="16.2" x14ac:dyDescent="0.3">
      <c r="A50" s="17">
        <v>1</v>
      </c>
      <c r="B50" s="18" t="s">
        <v>69</v>
      </c>
      <c r="C50" s="19" t="s">
        <v>70</v>
      </c>
      <c r="D50" s="21" t="s">
        <v>9</v>
      </c>
      <c r="E50" s="5"/>
      <c r="F50" s="3">
        <v>47800</v>
      </c>
      <c r="G50" s="2">
        <f t="shared" ref="G50:G51" si="5">ROUND(E50,2)*F50</f>
        <v>0</v>
      </c>
    </row>
    <row r="51" spans="1:7" ht="16.2" x14ac:dyDescent="0.3">
      <c r="A51" s="17">
        <v>2</v>
      </c>
      <c r="B51" s="18" t="s">
        <v>64</v>
      </c>
      <c r="C51" s="19" t="s">
        <v>71</v>
      </c>
      <c r="D51" s="21" t="s">
        <v>9</v>
      </c>
      <c r="E51" s="5"/>
      <c r="F51" s="3">
        <v>34850</v>
      </c>
      <c r="G51" s="2">
        <f t="shared" si="5"/>
        <v>0</v>
      </c>
    </row>
    <row r="52" spans="1:7" x14ac:dyDescent="0.3">
      <c r="A52" s="12"/>
      <c r="B52" s="13"/>
      <c r="C52" s="14"/>
      <c r="D52" s="15"/>
      <c r="E52" s="73"/>
      <c r="F52" s="73"/>
      <c r="G52" s="104"/>
    </row>
    <row r="53" spans="1:7" ht="31.65" customHeight="1" x14ac:dyDescent="0.3">
      <c r="A53" s="12"/>
      <c r="B53" s="22" t="s">
        <v>10</v>
      </c>
      <c r="C53" s="142" t="s">
        <v>11</v>
      </c>
      <c r="D53" s="142"/>
      <c r="E53" s="142"/>
      <c r="F53" s="23"/>
      <c r="G53" s="24"/>
    </row>
    <row r="54" spans="1:7" x14ac:dyDescent="0.3">
      <c r="A54" s="139" t="s">
        <v>12</v>
      </c>
      <c r="B54" s="140"/>
      <c r="C54" s="140"/>
      <c r="D54" s="140"/>
      <c r="E54" s="140"/>
      <c r="F54" s="140"/>
      <c r="G54" s="141"/>
    </row>
    <row r="55" spans="1:7" ht="35.4" x14ac:dyDescent="0.3">
      <c r="A55" s="17">
        <v>3</v>
      </c>
      <c r="B55" s="18" t="s">
        <v>65</v>
      </c>
      <c r="C55" s="25" t="s">
        <v>75</v>
      </c>
      <c r="D55" s="21" t="s">
        <v>9</v>
      </c>
      <c r="E55" s="5"/>
      <c r="F55" s="3">
        <f>F50+F51</f>
        <v>82650</v>
      </c>
      <c r="G55" s="2">
        <f t="shared" ref="G55" si="6">ROUND(E55,2)*F55</f>
        <v>0</v>
      </c>
    </row>
    <row r="56" spans="1:7" ht="15" customHeight="1" x14ac:dyDescent="0.3">
      <c r="A56" s="17"/>
      <c r="B56" s="18"/>
      <c r="C56" s="19" t="s">
        <v>32</v>
      </c>
      <c r="D56" s="21"/>
      <c r="E56" s="2"/>
      <c r="F56" s="3"/>
      <c r="G56" s="2"/>
    </row>
    <row r="57" spans="1:7" ht="16.2" x14ac:dyDescent="0.3">
      <c r="A57" s="17">
        <v>4</v>
      </c>
      <c r="B57" s="18" t="s">
        <v>67</v>
      </c>
      <c r="C57" s="26" t="s">
        <v>73</v>
      </c>
      <c r="D57" s="21" t="s">
        <v>9</v>
      </c>
      <c r="E57" s="5"/>
      <c r="F57" s="3">
        <f>F51</f>
        <v>34850</v>
      </c>
      <c r="G57" s="2">
        <f t="shared" ref="G57" si="7">ROUND(E57,2)*F57</f>
        <v>0</v>
      </c>
    </row>
    <row r="58" spans="1:7" ht="24" x14ac:dyDescent="0.3">
      <c r="A58" s="17"/>
      <c r="B58" s="18"/>
      <c r="C58" s="25" t="s">
        <v>33</v>
      </c>
      <c r="D58" s="21"/>
      <c r="E58" s="2"/>
      <c r="F58" s="3"/>
      <c r="G58" s="2"/>
    </row>
    <row r="59" spans="1:7" ht="16.2" x14ac:dyDescent="0.3">
      <c r="A59" s="17">
        <v>5</v>
      </c>
      <c r="B59" s="18" t="s">
        <v>68</v>
      </c>
      <c r="C59" s="19" t="s">
        <v>70</v>
      </c>
      <c r="D59" s="21" t="s">
        <v>9</v>
      </c>
      <c r="E59" s="5"/>
      <c r="F59" s="3">
        <f>F50</f>
        <v>47800</v>
      </c>
      <c r="G59" s="2">
        <f t="shared" ref="G59" si="8">ROUND(E59,2)*F59</f>
        <v>0</v>
      </c>
    </row>
    <row r="60" spans="1:7" ht="24.6" x14ac:dyDescent="0.3">
      <c r="A60" s="27"/>
      <c r="B60" s="28"/>
      <c r="C60" s="29" t="s">
        <v>13</v>
      </c>
      <c r="D60" s="30"/>
      <c r="E60" s="31"/>
      <c r="F60" s="31"/>
      <c r="G60" s="32"/>
    </row>
    <row r="61" spans="1:7" ht="30.6" customHeight="1" x14ac:dyDescent="0.3">
      <c r="A61" s="17">
        <v>6</v>
      </c>
      <c r="B61" s="18" t="s">
        <v>66</v>
      </c>
      <c r="C61" s="25" t="s">
        <v>74</v>
      </c>
      <c r="D61" s="20" t="s">
        <v>14</v>
      </c>
      <c r="E61" s="5"/>
      <c r="F61" s="3">
        <v>12500</v>
      </c>
      <c r="G61" s="2">
        <f t="shared" ref="G61:G63" si="9">ROUND(E61,2)*F61</f>
        <v>0</v>
      </c>
    </row>
    <row r="62" spans="1:7" x14ac:dyDescent="0.3">
      <c r="A62" s="17">
        <v>7</v>
      </c>
      <c r="B62" s="106" t="s">
        <v>55</v>
      </c>
      <c r="C62" s="107" t="s">
        <v>56</v>
      </c>
      <c r="D62" s="20" t="s">
        <v>14</v>
      </c>
      <c r="E62" s="5"/>
      <c r="F62" s="108">
        <v>500</v>
      </c>
      <c r="G62" s="2">
        <f t="shared" si="9"/>
        <v>0</v>
      </c>
    </row>
    <row r="63" spans="1:7" ht="35.4" x14ac:dyDescent="0.3">
      <c r="A63" s="17">
        <v>8</v>
      </c>
      <c r="B63" s="92">
        <v>2225108301</v>
      </c>
      <c r="C63" s="93" t="s">
        <v>57</v>
      </c>
      <c r="D63" s="20" t="s">
        <v>14</v>
      </c>
      <c r="E63" s="5"/>
      <c r="F63" s="3">
        <v>60</v>
      </c>
      <c r="G63" s="2">
        <f t="shared" si="9"/>
        <v>0</v>
      </c>
    </row>
    <row r="64" spans="1:7" ht="15" thickBot="1" x14ac:dyDescent="0.35">
      <c r="A64" s="12"/>
      <c r="B64" s="22"/>
      <c r="C64" s="14"/>
      <c r="D64" s="33"/>
      <c r="E64" s="103"/>
      <c r="F64" s="103"/>
      <c r="G64" s="104"/>
    </row>
    <row r="65" spans="1:11" ht="15" thickBot="1" x14ac:dyDescent="0.35">
      <c r="A65" s="13"/>
      <c r="B65" s="35"/>
      <c r="C65" s="36" t="s">
        <v>90</v>
      </c>
      <c r="D65" s="15"/>
      <c r="E65" s="73"/>
      <c r="G65" s="4">
        <f>SUM(G50:G63)</f>
        <v>0</v>
      </c>
    </row>
    <row r="66" spans="1:11" ht="15" thickBot="1" x14ac:dyDescent="0.35">
      <c r="A66" s="13"/>
      <c r="B66" s="35"/>
      <c r="C66" s="36" t="s">
        <v>91</v>
      </c>
      <c r="D66" s="15"/>
      <c r="E66" s="73"/>
      <c r="G66" s="4">
        <f>SUM(G65*0.2)</f>
        <v>0</v>
      </c>
    </row>
    <row r="67" spans="1:11" ht="15" thickBot="1" x14ac:dyDescent="0.35">
      <c r="A67" s="13"/>
      <c r="B67" s="35"/>
      <c r="C67" s="36" t="s">
        <v>92</v>
      </c>
      <c r="D67" s="15"/>
      <c r="E67" s="73"/>
      <c r="G67" s="4">
        <f>SUM(G65:G66)</f>
        <v>0</v>
      </c>
    </row>
    <row r="68" spans="1:11" s="91" customFormat="1" ht="117.6" customHeight="1" x14ac:dyDescent="0.3">
      <c r="A68" s="136" t="s">
        <v>15</v>
      </c>
      <c r="B68" s="136"/>
      <c r="C68" s="136"/>
      <c r="D68" s="136"/>
      <c r="E68" s="136"/>
      <c r="F68" s="136"/>
      <c r="G68" s="136"/>
      <c r="H68" s="1"/>
      <c r="I68" s="1"/>
      <c r="J68" s="1"/>
      <c r="K68" s="1"/>
    </row>
    <row r="69" spans="1:11" x14ac:dyDescent="0.3">
      <c r="A69" s="67" t="s">
        <v>16</v>
      </c>
      <c r="B69" s="67"/>
    </row>
    <row r="70" spans="1:11" x14ac:dyDescent="0.3">
      <c r="B70" s="67"/>
    </row>
    <row r="71" spans="1:11" x14ac:dyDescent="0.3">
      <c r="A71" s="67"/>
    </row>
    <row r="72" spans="1:11" x14ac:dyDescent="0.3">
      <c r="A72" s="67" t="s">
        <v>17</v>
      </c>
    </row>
    <row r="73" spans="1:11" x14ac:dyDescent="0.3">
      <c r="A73" s="68"/>
      <c r="D73" s="1" t="s">
        <v>18</v>
      </c>
    </row>
    <row r="74" spans="1:11" x14ac:dyDescent="0.3">
      <c r="A74" s="68"/>
      <c r="D74" s="1" t="s">
        <v>19</v>
      </c>
    </row>
    <row r="80" spans="1:11" x14ac:dyDescent="0.3">
      <c r="A80" s="66" t="s">
        <v>97</v>
      </c>
    </row>
    <row r="82" spans="1:7" x14ac:dyDescent="0.3">
      <c r="A82" s="133" t="s">
        <v>83</v>
      </c>
      <c r="B82" s="133"/>
      <c r="C82" s="133"/>
      <c r="D82" s="133"/>
      <c r="E82" s="133"/>
      <c r="F82" s="133"/>
      <c r="G82" s="133"/>
    </row>
    <row r="83" spans="1:7" ht="16.649999999999999" customHeight="1" x14ac:dyDescent="0.3">
      <c r="A83" s="133" t="s">
        <v>85</v>
      </c>
      <c r="B83" s="133"/>
      <c r="C83" s="133"/>
      <c r="D83" s="133"/>
      <c r="E83" s="133"/>
      <c r="F83" s="133"/>
      <c r="G83" s="133"/>
    </row>
    <row r="84" spans="1:7" ht="31.65" customHeight="1" x14ac:dyDescent="0.3">
      <c r="A84" s="137" t="s">
        <v>59</v>
      </c>
      <c r="B84" s="137"/>
      <c r="C84" s="137"/>
      <c r="D84" s="137"/>
      <c r="E84" s="137"/>
      <c r="F84" s="137"/>
      <c r="G84" s="137"/>
    </row>
    <row r="85" spans="1:7" x14ac:dyDescent="0.3">
      <c r="A85" s="112"/>
      <c r="B85" s="112"/>
      <c r="C85" s="112"/>
      <c r="D85" s="112"/>
      <c r="E85" s="112"/>
      <c r="F85" s="112"/>
      <c r="G85" s="112"/>
    </row>
    <row r="86" spans="1:7" ht="15.6" x14ac:dyDescent="0.3">
      <c r="A86" s="138" t="s">
        <v>93</v>
      </c>
      <c r="B86" s="138"/>
      <c r="C86" s="138"/>
      <c r="D86" s="138"/>
      <c r="E86" s="138"/>
      <c r="F86" s="138"/>
      <c r="G86" s="138"/>
    </row>
    <row r="87" spans="1:7" ht="20.399999999999999" x14ac:dyDescent="0.3">
      <c r="A87" s="6" t="s">
        <v>0</v>
      </c>
      <c r="B87" s="7" t="s">
        <v>1</v>
      </c>
      <c r="C87" s="8" t="s">
        <v>2</v>
      </c>
      <c r="D87" s="9" t="s">
        <v>3</v>
      </c>
      <c r="E87" s="10" t="s">
        <v>4</v>
      </c>
      <c r="F87" s="11" t="s">
        <v>5</v>
      </c>
      <c r="G87" s="11" t="s">
        <v>6</v>
      </c>
    </row>
    <row r="88" spans="1:7" x14ac:dyDescent="0.3">
      <c r="A88" s="12"/>
      <c r="B88" s="13" t="s">
        <v>7</v>
      </c>
      <c r="C88" s="14" t="s">
        <v>8</v>
      </c>
      <c r="D88" s="15"/>
      <c r="E88" s="73"/>
      <c r="F88" s="73"/>
      <c r="G88" s="104"/>
    </row>
    <row r="89" spans="1:7" x14ac:dyDescent="0.3">
      <c r="A89" s="139" t="s">
        <v>23</v>
      </c>
      <c r="B89" s="140"/>
      <c r="C89" s="140"/>
      <c r="D89" s="140"/>
      <c r="E89" s="140"/>
      <c r="F89" s="140"/>
      <c r="G89" s="141"/>
    </row>
    <row r="90" spans="1:7" ht="16.2" x14ac:dyDescent="0.3">
      <c r="A90" s="17">
        <v>1</v>
      </c>
      <c r="B90" s="18" t="s">
        <v>69</v>
      </c>
      <c r="C90" s="19" t="s">
        <v>70</v>
      </c>
      <c r="D90" s="21" t="s">
        <v>9</v>
      </c>
      <c r="E90" s="5"/>
      <c r="F90" s="3">
        <v>38200</v>
      </c>
      <c r="G90" s="2">
        <f t="shared" ref="G90:G91" si="10">ROUND(E90,2)*F90</f>
        <v>0</v>
      </c>
    </row>
    <row r="91" spans="1:7" ht="16.2" x14ac:dyDescent="0.3">
      <c r="A91" s="17">
        <v>2</v>
      </c>
      <c r="B91" s="18" t="s">
        <v>64</v>
      </c>
      <c r="C91" s="19" t="s">
        <v>71</v>
      </c>
      <c r="D91" s="21" t="s">
        <v>9</v>
      </c>
      <c r="E91" s="5"/>
      <c r="F91" s="3">
        <v>31600</v>
      </c>
      <c r="G91" s="2">
        <f t="shared" si="10"/>
        <v>0</v>
      </c>
    </row>
    <row r="92" spans="1:7" x14ac:dyDescent="0.3">
      <c r="A92" s="12"/>
      <c r="B92" s="13"/>
      <c r="C92" s="14"/>
      <c r="D92" s="15"/>
      <c r="E92" s="73"/>
      <c r="F92" s="73"/>
      <c r="G92" s="104"/>
    </row>
    <row r="93" spans="1:7" x14ac:dyDescent="0.3">
      <c r="A93" s="12"/>
      <c r="B93" s="22" t="s">
        <v>10</v>
      </c>
      <c r="C93" s="142" t="s">
        <v>11</v>
      </c>
      <c r="D93" s="142"/>
      <c r="E93" s="142"/>
      <c r="F93" s="23"/>
      <c r="G93" s="24"/>
    </row>
    <row r="94" spans="1:7" x14ac:dyDescent="0.3">
      <c r="A94" s="139" t="s">
        <v>12</v>
      </c>
      <c r="B94" s="140"/>
      <c r="C94" s="140"/>
      <c r="D94" s="140"/>
      <c r="E94" s="140"/>
      <c r="F94" s="140"/>
      <c r="G94" s="141"/>
    </row>
    <row r="95" spans="1:7" ht="35.4" x14ac:dyDescent="0.3">
      <c r="A95" s="17">
        <v>3</v>
      </c>
      <c r="B95" s="18" t="s">
        <v>65</v>
      </c>
      <c r="C95" s="25" t="s">
        <v>75</v>
      </c>
      <c r="D95" s="21" t="s">
        <v>9</v>
      </c>
      <c r="E95" s="5"/>
      <c r="F95" s="3">
        <f>F90+F91</f>
        <v>69800</v>
      </c>
      <c r="G95" s="2">
        <f t="shared" ref="G95" si="11">ROUND(E95,2)*F95</f>
        <v>0</v>
      </c>
    </row>
    <row r="96" spans="1:7" x14ac:dyDescent="0.3">
      <c r="A96" s="17"/>
      <c r="B96" s="18"/>
      <c r="C96" s="19" t="s">
        <v>32</v>
      </c>
      <c r="D96" s="21"/>
      <c r="E96" s="2"/>
      <c r="F96" s="3"/>
      <c r="G96" s="2"/>
    </row>
    <row r="97" spans="1:7" ht="16.2" x14ac:dyDescent="0.3">
      <c r="A97" s="17">
        <v>4</v>
      </c>
      <c r="B97" s="18" t="s">
        <v>67</v>
      </c>
      <c r="C97" s="26" t="s">
        <v>73</v>
      </c>
      <c r="D97" s="21" t="s">
        <v>9</v>
      </c>
      <c r="E97" s="5"/>
      <c r="F97" s="3">
        <f>F91</f>
        <v>31600</v>
      </c>
      <c r="G97" s="2">
        <f t="shared" ref="G97" si="12">ROUND(E97,2)*F97</f>
        <v>0</v>
      </c>
    </row>
    <row r="98" spans="1:7" ht="24" x14ac:dyDescent="0.3">
      <c r="A98" s="17"/>
      <c r="B98" s="18"/>
      <c r="C98" s="25" t="s">
        <v>33</v>
      </c>
      <c r="D98" s="21"/>
      <c r="E98" s="2"/>
      <c r="F98" s="3"/>
      <c r="G98" s="2"/>
    </row>
    <row r="99" spans="1:7" ht="14.4" customHeight="1" x14ac:dyDescent="0.3">
      <c r="A99" s="17">
        <v>5</v>
      </c>
      <c r="B99" s="18" t="s">
        <v>68</v>
      </c>
      <c r="C99" s="19" t="s">
        <v>70</v>
      </c>
      <c r="D99" s="21" t="s">
        <v>9</v>
      </c>
      <c r="E99" s="5"/>
      <c r="F99" s="3">
        <f>F90</f>
        <v>38200</v>
      </c>
      <c r="G99" s="2">
        <f t="shared" ref="G99" si="13">ROUND(E99,2)*F99</f>
        <v>0</v>
      </c>
    </row>
    <row r="100" spans="1:7" ht="24.6" x14ac:dyDescent="0.3">
      <c r="A100" s="27"/>
      <c r="B100" s="28"/>
      <c r="C100" s="29" t="s">
        <v>13</v>
      </c>
      <c r="D100" s="30"/>
      <c r="E100" s="31"/>
      <c r="F100" s="31"/>
      <c r="G100" s="32"/>
    </row>
    <row r="101" spans="1:7" x14ac:dyDescent="0.3">
      <c r="A101" s="17">
        <v>6</v>
      </c>
      <c r="B101" s="18" t="s">
        <v>66</v>
      </c>
      <c r="C101" s="25" t="s">
        <v>78</v>
      </c>
      <c r="D101" s="20" t="s">
        <v>14</v>
      </c>
      <c r="E101" s="5"/>
      <c r="F101" s="3">
        <v>9500</v>
      </c>
      <c r="G101" s="2">
        <f t="shared" ref="G101:G103" si="14">ROUND(E101,2)*F101</f>
        <v>0</v>
      </c>
    </row>
    <row r="102" spans="1:7" x14ac:dyDescent="0.3">
      <c r="A102" s="17">
        <v>7</v>
      </c>
      <c r="B102" s="106" t="s">
        <v>55</v>
      </c>
      <c r="C102" s="107" t="s">
        <v>56</v>
      </c>
      <c r="D102" s="20" t="s">
        <v>14</v>
      </c>
      <c r="E102" s="5"/>
      <c r="F102" s="108">
        <v>500</v>
      </c>
      <c r="G102" s="2">
        <f t="shared" si="14"/>
        <v>0</v>
      </c>
    </row>
    <row r="103" spans="1:7" ht="35.4" x14ac:dyDescent="0.3">
      <c r="A103" s="17">
        <v>8</v>
      </c>
      <c r="B103" s="92">
        <v>2225108301</v>
      </c>
      <c r="C103" s="93" t="s">
        <v>57</v>
      </c>
      <c r="D103" s="20" t="s">
        <v>14</v>
      </c>
      <c r="E103" s="5"/>
      <c r="F103" s="3">
        <v>48</v>
      </c>
      <c r="G103" s="2">
        <f t="shared" si="14"/>
        <v>0</v>
      </c>
    </row>
    <row r="104" spans="1:7" ht="15" thickBot="1" x14ac:dyDescent="0.35">
      <c r="A104" s="12"/>
      <c r="B104" s="22"/>
      <c r="C104" s="14"/>
      <c r="D104" s="33"/>
      <c r="E104" s="103"/>
      <c r="F104" s="103"/>
      <c r="G104" s="104"/>
    </row>
    <row r="105" spans="1:7" ht="15" thickBot="1" x14ac:dyDescent="0.35">
      <c r="A105" s="13"/>
      <c r="B105" s="35"/>
      <c r="C105" s="36" t="s">
        <v>90</v>
      </c>
      <c r="D105" s="15"/>
      <c r="E105" s="73"/>
      <c r="G105" s="4">
        <f>SUM(G90:G103)</f>
        <v>0</v>
      </c>
    </row>
    <row r="106" spans="1:7" ht="15" thickBot="1" x14ac:dyDescent="0.35">
      <c r="A106" s="13"/>
      <c r="B106" s="35"/>
      <c r="C106" s="36" t="s">
        <v>91</v>
      </c>
      <c r="D106" s="15"/>
      <c r="E106" s="73"/>
      <c r="G106" s="4">
        <f>SUM(G105*0.2)</f>
        <v>0</v>
      </c>
    </row>
    <row r="107" spans="1:7" ht="15" thickBot="1" x14ac:dyDescent="0.35">
      <c r="A107" s="13"/>
      <c r="B107" s="35"/>
      <c r="C107" s="36" t="s">
        <v>92</v>
      </c>
      <c r="D107" s="15"/>
      <c r="E107" s="73"/>
      <c r="G107" s="4">
        <f>SUM(G105:G106)</f>
        <v>0</v>
      </c>
    </row>
    <row r="108" spans="1:7" ht="121.35" customHeight="1" x14ac:dyDescent="0.3">
      <c r="A108" s="136" t="s">
        <v>15</v>
      </c>
      <c r="B108" s="136"/>
      <c r="C108" s="136"/>
      <c r="D108" s="136"/>
      <c r="E108" s="136"/>
      <c r="F108" s="136"/>
      <c r="G108" s="136"/>
    </row>
    <row r="109" spans="1:7" x14ac:dyDescent="0.3">
      <c r="A109" s="67" t="s">
        <v>16</v>
      </c>
      <c r="B109" s="67"/>
    </row>
    <row r="110" spans="1:7" x14ac:dyDescent="0.3">
      <c r="B110" s="67"/>
    </row>
    <row r="111" spans="1:7" x14ac:dyDescent="0.3">
      <c r="A111" s="67"/>
    </row>
    <row r="112" spans="1:7" x14ac:dyDescent="0.3">
      <c r="A112" s="67" t="s">
        <v>17</v>
      </c>
    </row>
    <row r="113" spans="1:4" x14ac:dyDescent="0.3">
      <c r="A113" s="68"/>
      <c r="D113" s="1" t="s">
        <v>18</v>
      </c>
    </row>
    <row r="114" spans="1:4" x14ac:dyDescent="0.3">
      <c r="A114" s="68"/>
      <c r="D114" s="1" t="s">
        <v>19</v>
      </c>
    </row>
    <row r="159" spans="1:2" x14ac:dyDescent="0.3">
      <c r="B159" s="67"/>
    </row>
    <row r="160" spans="1:2" x14ac:dyDescent="0.3">
      <c r="A160" s="67"/>
    </row>
    <row r="161" spans="1:1" x14ac:dyDescent="0.3">
      <c r="A161" s="67"/>
    </row>
    <row r="162" spans="1:1" x14ac:dyDescent="0.3">
      <c r="A162" s="68"/>
    </row>
    <row r="163" spans="1:1" x14ac:dyDescent="0.3">
      <c r="A163" s="68"/>
    </row>
  </sheetData>
  <mergeCells count="24">
    <mergeCell ref="A15:G15"/>
    <mergeCell ref="A29:G29"/>
    <mergeCell ref="A3:G3"/>
    <mergeCell ref="A10:G10"/>
    <mergeCell ref="C14:E14"/>
    <mergeCell ref="A4:G4"/>
    <mergeCell ref="A5:G5"/>
    <mergeCell ref="A7:G7"/>
    <mergeCell ref="A42:G42"/>
    <mergeCell ref="A43:G43"/>
    <mergeCell ref="A44:G44"/>
    <mergeCell ref="A46:G46"/>
    <mergeCell ref="A49:G49"/>
    <mergeCell ref="C53:E53"/>
    <mergeCell ref="A54:G54"/>
    <mergeCell ref="A68:G68"/>
    <mergeCell ref="A82:G82"/>
    <mergeCell ref="A83:G83"/>
    <mergeCell ref="A108:G108"/>
    <mergeCell ref="A84:G84"/>
    <mergeCell ref="A86:G86"/>
    <mergeCell ref="A89:G89"/>
    <mergeCell ref="C93:E93"/>
    <mergeCell ref="A94:G94"/>
  </mergeCells>
  <pageMargins left="0.7" right="0.7" top="0.75" bottom="0.75" header="0.3" footer="0.3"/>
  <pageSetup paperSize="9" scale="65" fitToHeight="0" orientation="portrait" r:id="rId1"/>
  <rowBreaks count="3" manualBreakCount="3">
    <brk id="39" max="16383" man="1"/>
    <brk id="79" max="16383" man="1"/>
    <brk id="1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tabSelected="1" view="pageBreakPreview" zoomScaleNormal="85" zoomScaleSheetLayoutView="100" workbookViewId="0">
      <selection activeCell="H36" sqref="H36"/>
    </sheetView>
  </sheetViews>
  <sheetFormatPr defaultColWidth="9.109375" defaultRowHeight="14.4" x14ac:dyDescent="0.3"/>
  <cols>
    <col min="1" max="1" width="13.5546875" style="1" customWidth="1"/>
    <col min="2" max="2" width="67.44140625" style="57" customWidth="1"/>
    <col min="3" max="3" width="11.44140625" style="1" customWidth="1"/>
    <col min="4" max="16384" width="9.109375" style="1"/>
  </cols>
  <sheetData>
    <row r="1" spans="1:7" x14ac:dyDescent="0.3">
      <c r="A1" s="158" t="s">
        <v>105</v>
      </c>
      <c r="B1" s="158"/>
    </row>
    <row r="2" spans="1:7" ht="25.35" customHeight="1" x14ac:dyDescent="0.3">
      <c r="A2" s="144" t="s">
        <v>83</v>
      </c>
      <c r="B2" s="144"/>
      <c r="C2" s="144"/>
      <c r="D2" s="66"/>
      <c r="E2" s="66"/>
      <c r="F2" s="66"/>
      <c r="G2" s="66"/>
    </row>
    <row r="3" spans="1:7" x14ac:dyDescent="0.3">
      <c r="A3" s="133" t="s">
        <v>87</v>
      </c>
      <c r="B3" s="133"/>
      <c r="C3" s="133"/>
      <c r="D3" s="66"/>
      <c r="E3" s="66"/>
      <c r="F3" s="66"/>
      <c r="G3" s="66"/>
    </row>
    <row r="4" spans="1:7" ht="15.6" x14ac:dyDescent="0.3">
      <c r="A4" s="159"/>
      <c r="B4" s="159"/>
      <c r="C4" s="159"/>
    </row>
    <row r="5" spans="1:7" ht="15.6" x14ac:dyDescent="0.3">
      <c r="A5" s="160" t="s">
        <v>20</v>
      </c>
      <c r="B5" s="160"/>
      <c r="C5" s="160"/>
    </row>
    <row r="6" spans="1:7" ht="27" x14ac:dyDescent="0.3">
      <c r="A6" s="39" t="s">
        <v>1</v>
      </c>
      <c r="B6" s="40" t="s">
        <v>21</v>
      </c>
      <c r="C6" s="41" t="s">
        <v>22</v>
      </c>
    </row>
    <row r="7" spans="1:7" x14ac:dyDescent="0.3">
      <c r="A7" s="42" t="s">
        <v>7</v>
      </c>
      <c r="B7" s="43" t="s">
        <v>8</v>
      </c>
      <c r="C7" s="78"/>
    </row>
    <row r="8" spans="1:7" x14ac:dyDescent="0.3">
      <c r="A8" s="77"/>
      <c r="B8" s="44" t="s">
        <v>23</v>
      </c>
      <c r="C8" s="62"/>
    </row>
    <row r="9" spans="1:7" ht="16.2" x14ac:dyDescent="0.3">
      <c r="A9" s="39" t="s">
        <v>69</v>
      </c>
      <c r="B9" s="110" t="s">
        <v>70</v>
      </c>
      <c r="C9" s="40" t="s">
        <v>34</v>
      </c>
    </row>
    <row r="10" spans="1:7" ht="16.2" x14ac:dyDescent="0.3">
      <c r="A10" s="39" t="s">
        <v>64</v>
      </c>
      <c r="B10" s="110" t="s">
        <v>79</v>
      </c>
      <c r="C10" s="40" t="s">
        <v>34</v>
      </c>
    </row>
    <row r="11" spans="1:7" x14ac:dyDescent="0.3">
      <c r="A11" s="74"/>
      <c r="B11" s="45" t="s">
        <v>24</v>
      </c>
      <c r="C11" s="70"/>
    </row>
    <row r="12" spans="1:7" x14ac:dyDescent="0.3">
      <c r="A12" s="75"/>
      <c r="B12" s="61" t="s">
        <v>48</v>
      </c>
      <c r="C12" s="71"/>
    </row>
    <row r="13" spans="1:7" x14ac:dyDescent="0.3">
      <c r="A13" s="76"/>
      <c r="B13" s="46" t="s">
        <v>25</v>
      </c>
      <c r="C13" s="72"/>
    </row>
    <row r="14" spans="1:7" x14ac:dyDescent="0.3">
      <c r="A14" s="77"/>
      <c r="B14" s="47"/>
      <c r="C14" s="62"/>
    </row>
    <row r="15" spans="1:7" ht="24.6" x14ac:dyDescent="0.3">
      <c r="A15" s="42" t="s">
        <v>10</v>
      </c>
      <c r="B15" s="48" t="s">
        <v>11</v>
      </c>
      <c r="C15" s="78"/>
    </row>
    <row r="16" spans="1:7" x14ac:dyDescent="0.3">
      <c r="A16" s="39"/>
      <c r="B16" s="44" t="s">
        <v>12</v>
      </c>
      <c r="C16" s="40"/>
    </row>
    <row r="17" spans="1:3" ht="27" x14ac:dyDescent="0.3">
      <c r="A17" s="111">
        <v>2203033004</v>
      </c>
      <c r="B17" s="49" t="s">
        <v>80</v>
      </c>
      <c r="C17" s="40" t="s">
        <v>34</v>
      </c>
    </row>
    <row r="18" spans="1:3" x14ac:dyDescent="0.3">
      <c r="A18" s="149"/>
      <c r="B18" s="50" t="s">
        <v>35</v>
      </c>
      <c r="C18" s="152"/>
    </row>
    <row r="19" spans="1:3" x14ac:dyDescent="0.3">
      <c r="A19" s="150"/>
      <c r="B19" s="50" t="s">
        <v>38</v>
      </c>
      <c r="C19" s="153"/>
    </row>
    <row r="20" spans="1:3" x14ac:dyDescent="0.3">
      <c r="A20" s="155"/>
      <c r="B20" s="156"/>
      <c r="C20" s="157"/>
    </row>
    <row r="21" spans="1:3" x14ac:dyDescent="0.3">
      <c r="A21" s="39"/>
      <c r="B21" s="44" t="s">
        <v>12</v>
      </c>
      <c r="C21" s="40"/>
    </row>
    <row r="22" spans="1:3" ht="16.2" x14ac:dyDescent="0.3">
      <c r="A22" s="39"/>
      <c r="B22" s="39" t="s">
        <v>36</v>
      </c>
      <c r="C22" s="40" t="s">
        <v>34</v>
      </c>
    </row>
    <row r="23" spans="1:3" ht="16.2" x14ac:dyDescent="0.3">
      <c r="A23" s="111">
        <v>2203064004</v>
      </c>
      <c r="B23" s="110" t="s">
        <v>73</v>
      </c>
      <c r="C23" s="40" t="s">
        <v>34</v>
      </c>
    </row>
    <row r="24" spans="1:3" x14ac:dyDescent="0.3">
      <c r="A24" s="148"/>
      <c r="B24" s="51" t="s">
        <v>37</v>
      </c>
      <c r="C24" s="151"/>
    </row>
    <row r="25" spans="1:3" x14ac:dyDescent="0.3">
      <c r="A25" s="149"/>
      <c r="B25" s="50" t="s">
        <v>38</v>
      </c>
      <c r="C25" s="152"/>
    </row>
    <row r="26" spans="1:3" x14ac:dyDescent="0.3">
      <c r="A26" s="149"/>
      <c r="B26" s="50" t="s">
        <v>39</v>
      </c>
      <c r="C26" s="152"/>
    </row>
    <row r="27" spans="1:3" x14ac:dyDescent="0.3">
      <c r="A27" s="149"/>
      <c r="B27" s="50" t="s">
        <v>40</v>
      </c>
      <c r="C27" s="152"/>
    </row>
    <row r="28" spans="1:3" ht="27" x14ac:dyDescent="0.3">
      <c r="A28" s="150"/>
      <c r="B28" s="52" t="s">
        <v>41</v>
      </c>
      <c r="C28" s="153"/>
    </row>
    <row r="29" spans="1:3" x14ac:dyDescent="0.3">
      <c r="A29" s="88"/>
      <c r="B29" s="52"/>
      <c r="C29" s="89"/>
    </row>
    <row r="30" spans="1:3" x14ac:dyDescent="0.3">
      <c r="A30" s="39"/>
      <c r="B30" s="44" t="s">
        <v>31</v>
      </c>
      <c r="C30" s="40"/>
    </row>
    <row r="31" spans="1:3" x14ac:dyDescent="0.3">
      <c r="A31" s="39"/>
      <c r="B31" s="39" t="s">
        <v>42</v>
      </c>
      <c r="C31" s="40"/>
    </row>
    <row r="32" spans="1:3" ht="16.2" x14ac:dyDescent="0.3">
      <c r="A32" s="111">
        <v>22030641</v>
      </c>
      <c r="B32" s="110" t="s">
        <v>70</v>
      </c>
      <c r="C32" s="40" t="s">
        <v>34</v>
      </c>
    </row>
    <row r="33" spans="1:3" x14ac:dyDescent="0.3">
      <c r="A33" s="79"/>
      <c r="B33" s="51" t="s">
        <v>37</v>
      </c>
      <c r="C33" s="82"/>
    </row>
    <row r="34" spans="1:3" x14ac:dyDescent="0.3">
      <c r="A34" s="80"/>
      <c r="B34" s="50" t="s">
        <v>38</v>
      </c>
      <c r="C34" s="83"/>
    </row>
    <row r="35" spans="1:3" x14ac:dyDescent="0.3">
      <c r="A35" s="80"/>
      <c r="B35" s="50" t="s">
        <v>39</v>
      </c>
      <c r="C35" s="83"/>
    </row>
    <row r="36" spans="1:3" x14ac:dyDescent="0.3">
      <c r="A36" s="80"/>
      <c r="B36" s="50" t="s">
        <v>40</v>
      </c>
      <c r="C36" s="83"/>
    </row>
    <row r="37" spans="1:3" ht="27" x14ac:dyDescent="0.3">
      <c r="A37" s="81"/>
      <c r="B37" s="52" t="s">
        <v>41</v>
      </c>
      <c r="C37" s="84"/>
    </row>
    <row r="38" spans="1:3" x14ac:dyDescent="0.3">
      <c r="A38" s="77"/>
      <c r="B38" s="47"/>
      <c r="C38" s="62"/>
    </row>
    <row r="39" spans="1:3" x14ac:dyDescent="0.3">
      <c r="A39" s="39"/>
      <c r="B39" s="53" t="s">
        <v>13</v>
      </c>
      <c r="C39" s="40"/>
    </row>
    <row r="40" spans="1:3" x14ac:dyDescent="0.3">
      <c r="A40" s="39" t="s">
        <v>66</v>
      </c>
      <c r="B40" s="49" t="s">
        <v>76</v>
      </c>
      <c r="C40" s="40" t="s">
        <v>14</v>
      </c>
    </row>
    <row r="41" spans="1:3" s="91" customFormat="1" x14ac:dyDescent="0.3">
      <c r="A41" s="94"/>
      <c r="B41" s="87" t="s">
        <v>26</v>
      </c>
      <c r="C41" s="95"/>
    </row>
    <row r="42" spans="1:3" s="91" customFormat="1" x14ac:dyDescent="0.3">
      <c r="A42" s="96"/>
      <c r="B42" s="86" t="s">
        <v>27</v>
      </c>
      <c r="C42" s="97"/>
    </row>
    <row r="43" spans="1:3" s="91" customFormat="1" x14ac:dyDescent="0.3">
      <c r="A43" s="96"/>
      <c r="B43" s="86" t="s">
        <v>28</v>
      </c>
      <c r="C43" s="97"/>
    </row>
    <row r="44" spans="1:3" s="91" customFormat="1" x14ac:dyDescent="0.3">
      <c r="A44" s="96"/>
      <c r="B44" s="86" t="s">
        <v>29</v>
      </c>
      <c r="C44" s="97"/>
    </row>
    <row r="45" spans="1:3" s="91" customFormat="1" ht="27" x14ac:dyDescent="0.3">
      <c r="A45" s="96"/>
      <c r="B45" s="98" t="s">
        <v>52</v>
      </c>
      <c r="C45" s="97"/>
    </row>
    <row r="46" spans="1:3" s="91" customFormat="1" x14ac:dyDescent="0.3">
      <c r="A46" s="39" t="s">
        <v>55</v>
      </c>
      <c r="B46" s="39" t="s">
        <v>56</v>
      </c>
      <c r="C46" s="40" t="s">
        <v>14</v>
      </c>
    </row>
    <row r="47" spans="1:3" x14ac:dyDescent="0.3">
      <c r="A47" s="146"/>
      <c r="B47" s="51" t="s">
        <v>26</v>
      </c>
      <c r="C47" s="147"/>
    </row>
    <row r="48" spans="1:3" x14ac:dyDescent="0.3">
      <c r="A48" s="146"/>
      <c r="B48" s="50" t="s">
        <v>27</v>
      </c>
      <c r="C48" s="147"/>
    </row>
    <row r="49" spans="1:3" x14ac:dyDescent="0.3">
      <c r="A49" s="146"/>
      <c r="B49" s="50" t="s">
        <v>28</v>
      </c>
      <c r="C49" s="147"/>
    </row>
    <row r="50" spans="1:3" x14ac:dyDescent="0.3">
      <c r="A50" s="146"/>
      <c r="B50" s="50" t="s">
        <v>29</v>
      </c>
      <c r="C50" s="147"/>
    </row>
    <row r="51" spans="1:3" s="91" customFormat="1" x14ac:dyDescent="0.3">
      <c r="A51" s="146"/>
      <c r="B51" s="54" t="s">
        <v>30</v>
      </c>
      <c r="C51" s="147"/>
    </row>
    <row r="52" spans="1:3" s="91" customFormat="1" ht="27" x14ac:dyDescent="0.3">
      <c r="A52" s="111">
        <v>2225108301</v>
      </c>
      <c r="B52" s="49" t="s">
        <v>81</v>
      </c>
      <c r="C52" s="40" t="s">
        <v>14</v>
      </c>
    </row>
    <row r="53" spans="1:3" s="91" customFormat="1" x14ac:dyDescent="0.3">
      <c r="A53" s="148"/>
      <c r="B53" s="51" t="s">
        <v>60</v>
      </c>
      <c r="C53" s="151"/>
    </row>
    <row r="54" spans="1:3" s="91" customFormat="1" x14ac:dyDescent="0.3">
      <c r="A54" s="149"/>
      <c r="B54" s="50" t="s">
        <v>61</v>
      </c>
      <c r="C54" s="152"/>
    </row>
    <row r="55" spans="1:3" s="91" customFormat="1" x14ac:dyDescent="0.3">
      <c r="A55" s="149"/>
      <c r="B55" s="50" t="s">
        <v>62</v>
      </c>
      <c r="C55" s="152"/>
    </row>
    <row r="56" spans="1:3" s="91" customFormat="1" x14ac:dyDescent="0.3">
      <c r="A56" s="149"/>
      <c r="B56" s="50" t="s">
        <v>43</v>
      </c>
      <c r="C56" s="152"/>
    </row>
    <row r="57" spans="1:3" s="91" customFormat="1" x14ac:dyDescent="0.3">
      <c r="A57" s="150"/>
      <c r="B57" s="54" t="s">
        <v>63</v>
      </c>
      <c r="C57" s="153"/>
    </row>
    <row r="58" spans="1:3" s="91" customFormat="1" x14ac:dyDescent="0.3">
      <c r="A58" s="1"/>
      <c r="B58" s="1"/>
      <c r="C58" s="1"/>
    </row>
    <row r="59" spans="1:3" s="91" customFormat="1" x14ac:dyDescent="0.3">
      <c r="A59" s="154" t="s">
        <v>17</v>
      </c>
      <c r="B59" s="154"/>
      <c r="C59" s="154"/>
    </row>
    <row r="60" spans="1:3" s="91" customFormat="1" x14ac:dyDescent="0.3">
      <c r="A60" s="1"/>
      <c r="B60" s="57"/>
      <c r="C60" s="1"/>
    </row>
    <row r="61" spans="1:3" s="91" customFormat="1" x14ac:dyDescent="0.3">
      <c r="A61" s="1"/>
      <c r="B61" s="69" t="s">
        <v>18</v>
      </c>
      <c r="C61" s="102"/>
    </row>
    <row r="62" spans="1:3" s="91" customFormat="1" x14ac:dyDescent="0.3">
      <c r="A62" s="1"/>
      <c r="B62" s="69" t="s">
        <v>19</v>
      </c>
      <c r="C62" s="102"/>
    </row>
    <row r="63" spans="1:3" s="91" customFormat="1" x14ac:dyDescent="0.3">
      <c r="A63" s="1"/>
      <c r="B63" s="1"/>
      <c r="C63" s="1"/>
    </row>
    <row r="64" spans="1:3" s="91" customFormat="1" x14ac:dyDescent="0.3">
      <c r="A64" s="1"/>
      <c r="B64" s="1"/>
      <c r="C64" s="1"/>
    </row>
    <row r="65" spans="1:3" s="91" customFormat="1" x14ac:dyDescent="0.3">
      <c r="A65" s="1"/>
      <c r="B65" s="1"/>
      <c r="C65" s="1"/>
    </row>
    <row r="66" spans="1:3" s="91" customFormat="1" x14ac:dyDescent="0.3">
      <c r="A66" s="1"/>
      <c r="B66" s="1"/>
      <c r="C66" s="1"/>
    </row>
    <row r="67" spans="1:3" s="91" customFormat="1" x14ac:dyDescent="0.3">
      <c r="A67" s="1"/>
      <c r="B67" s="1"/>
      <c r="C67" s="1"/>
    </row>
    <row r="68" spans="1:3" s="91" customFormat="1" x14ac:dyDescent="0.3">
      <c r="A68" s="1"/>
      <c r="B68" s="1"/>
      <c r="C68" s="1"/>
    </row>
    <row r="69" spans="1:3" s="91" customFormat="1" x14ac:dyDescent="0.3">
      <c r="A69" s="1"/>
      <c r="B69" s="1"/>
      <c r="C69" s="1"/>
    </row>
    <row r="70" spans="1:3" s="91" customFormat="1" x14ac:dyDescent="0.3">
      <c r="A70" s="1"/>
      <c r="B70" s="1"/>
      <c r="C70" s="1"/>
    </row>
    <row r="71" spans="1:3" s="91" customFormat="1" x14ac:dyDescent="0.3">
      <c r="A71" s="1"/>
      <c r="B71" s="1"/>
      <c r="C71" s="1"/>
    </row>
    <row r="72" spans="1:3" s="91" customFormat="1" x14ac:dyDescent="0.3">
      <c r="A72" s="1"/>
      <c r="B72" s="1"/>
      <c r="C72" s="1"/>
    </row>
    <row r="73" spans="1:3" s="91" customFormat="1" x14ac:dyDescent="0.3">
      <c r="A73" s="1"/>
      <c r="B73" s="1"/>
      <c r="C73" s="1"/>
    </row>
    <row r="74" spans="1:3" s="91" customFormat="1" x14ac:dyDescent="0.3">
      <c r="A74" s="1"/>
      <c r="B74" s="1"/>
      <c r="C74" s="1"/>
    </row>
    <row r="75" spans="1:3" s="99" customFormat="1" x14ac:dyDescent="0.3">
      <c r="A75" s="1"/>
      <c r="B75" s="1"/>
      <c r="C75" s="1"/>
    </row>
    <row r="76" spans="1:3" s="99" customFormat="1" x14ac:dyDescent="0.3">
      <c r="A76" s="1"/>
      <c r="B76" s="1"/>
      <c r="C76" s="1"/>
    </row>
    <row r="77" spans="1:3" s="99" customFormat="1" x14ac:dyDescent="0.3">
      <c r="A77" s="1"/>
      <c r="B77" s="1"/>
      <c r="C77" s="1"/>
    </row>
    <row r="78" spans="1:3" s="99" customFormat="1" x14ac:dyDescent="0.3">
      <c r="A78" s="1"/>
      <c r="B78" s="1"/>
      <c r="C78" s="1"/>
    </row>
    <row r="79" spans="1:3" s="99" customFormat="1" x14ac:dyDescent="0.3">
      <c r="A79" s="1"/>
      <c r="B79" s="1"/>
      <c r="C79" s="1"/>
    </row>
    <row r="80" spans="1:3" s="99" customFormat="1" x14ac:dyDescent="0.3">
      <c r="A80" s="1"/>
      <c r="B80" s="1"/>
      <c r="C80" s="1"/>
    </row>
    <row r="81" spans="2:7" x14ac:dyDescent="0.3">
      <c r="B81" s="1"/>
    </row>
    <row r="82" spans="2:7" x14ac:dyDescent="0.3">
      <c r="B82" s="1"/>
      <c r="D82" s="145"/>
      <c r="E82" s="145"/>
      <c r="F82" s="145"/>
      <c r="G82" s="145"/>
    </row>
    <row r="83" spans="2:7" x14ac:dyDescent="0.3">
      <c r="B83" s="1"/>
      <c r="D83" s="145"/>
      <c r="E83" s="145"/>
      <c r="F83" s="145"/>
      <c r="G83" s="145"/>
    </row>
    <row r="84" spans="2:7" x14ac:dyDescent="0.3">
      <c r="B84" s="1"/>
    </row>
    <row r="85" spans="2:7" x14ac:dyDescent="0.3">
      <c r="B85" s="1"/>
    </row>
    <row r="86" spans="2:7" x14ac:dyDescent="0.3">
      <c r="B86" s="1"/>
      <c r="D86" s="102"/>
      <c r="E86" s="102"/>
    </row>
    <row r="87" spans="2:7" x14ac:dyDescent="0.3">
      <c r="B87" s="1"/>
      <c r="D87" s="102"/>
      <c r="E87" s="102"/>
    </row>
    <row r="88" spans="2:7" x14ac:dyDescent="0.3">
      <c r="B88" s="1"/>
    </row>
    <row r="89" spans="2:7" x14ac:dyDescent="0.3">
      <c r="B89" s="1"/>
    </row>
    <row r="90" spans="2:7" x14ac:dyDescent="0.3">
      <c r="B90" s="1"/>
    </row>
    <row r="91" spans="2:7" x14ac:dyDescent="0.3">
      <c r="B91" s="1"/>
    </row>
    <row r="92" spans="2:7" x14ac:dyDescent="0.3">
      <c r="B92" s="1"/>
    </row>
    <row r="93" spans="2:7" x14ac:dyDescent="0.3">
      <c r="B93" s="1"/>
    </row>
    <row r="94" spans="2:7" x14ac:dyDescent="0.3">
      <c r="B94" s="1"/>
    </row>
    <row r="95" spans="2:7" x14ac:dyDescent="0.3">
      <c r="B95" s="1"/>
    </row>
    <row r="96" spans="2:7" x14ac:dyDescent="0.3">
      <c r="B96" s="1"/>
    </row>
    <row r="97" spans="2:2" x14ac:dyDescent="0.3">
      <c r="B97" s="1"/>
    </row>
    <row r="98" spans="2:2" x14ac:dyDescent="0.3">
      <c r="B98" s="1"/>
    </row>
    <row r="99" spans="2:2" x14ac:dyDescent="0.3">
      <c r="B99" s="1"/>
    </row>
    <row r="100" spans="2:2" x14ac:dyDescent="0.3">
      <c r="B100" s="1"/>
    </row>
    <row r="101" spans="2:2" x14ac:dyDescent="0.3">
      <c r="B101" s="1"/>
    </row>
    <row r="102" spans="2:2" x14ac:dyDescent="0.3">
      <c r="B102" s="1"/>
    </row>
    <row r="103" spans="2:2" x14ac:dyDescent="0.3">
      <c r="B103" s="1"/>
    </row>
    <row r="104" spans="2:2" x14ac:dyDescent="0.3">
      <c r="B104" s="1"/>
    </row>
    <row r="105" spans="2:2" x14ac:dyDescent="0.3">
      <c r="B105" s="1"/>
    </row>
    <row r="106" spans="2:2" x14ac:dyDescent="0.3">
      <c r="B106" s="1"/>
    </row>
    <row r="107" spans="2:2" x14ac:dyDescent="0.3">
      <c r="B107" s="1"/>
    </row>
    <row r="108" spans="2:2" x14ac:dyDescent="0.3">
      <c r="B108" s="1"/>
    </row>
    <row r="109" spans="2:2" x14ac:dyDescent="0.3">
      <c r="B109" s="1"/>
    </row>
    <row r="110" spans="2:2" x14ac:dyDescent="0.3">
      <c r="B110" s="1"/>
    </row>
    <row r="111" spans="2:2" x14ac:dyDescent="0.3">
      <c r="B111" s="1"/>
    </row>
    <row r="112" spans="2:2" x14ac:dyDescent="0.3">
      <c r="B112" s="1"/>
    </row>
    <row r="113" spans="2:2" x14ac:dyDescent="0.3">
      <c r="B113" s="1"/>
    </row>
    <row r="114" spans="2:2" x14ac:dyDescent="0.3">
      <c r="B114" s="1"/>
    </row>
    <row r="115" spans="2:2" x14ac:dyDescent="0.3">
      <c r="B115" s="1"/>
    </row>
    <row r="116" spans="2:2" x14ac:dyDescent="0.3">
      <c r="B116" s="1"/>
    </row>
    <row r="117" spans="2:2" x14ac:dyDescent="0.3">
      <c r="B117" s="1"/>
    </row>
    <row r="118" spans="2:2" x14ac:dyDescent="0.3">
      <c r="B118" s="1"/>
    </row>
    <row r="119" spans="2:2" x14ac:dyDescent="0.3">
      <c r="B119" s="1"/>
    </row>
    <row r="120" spans="2:2" x14ac:dyDescent="0.3">
      <c r="B120" s="1"/>
    </row>
    <row r="121" spans="2:2" x14ac:dyDescent="0.3">
      <c r="B121" s="1"/>
    </row>
    <row r="122" spans="2:2" x14ac:dyDescent="0.3">
      <c r="B122" s="1"/>
    </row>
    <row r="123" spans="2:2" x14ac:dyDescent="0.3">
      <c r="B123" s="1"/>
    </row>
    <row r="124" spans="2:2" x14ac:dyDescent="0.3">
      <c r="B124" s="1"/>
    </row>
    <row r="125" spans="2:2" x14ac:dyDescent="0.3">
      <c r="B125" s="1"/>
    </row>
    <row r="126" spans="2:2" x14ac:dyDescent="0.3">
      <c r="B126" s="1"/>
    </row>
    <row r="127" spans="2:2" x14ac:dyDescent="0.3">
      <c r="B127" s="1"/>
    </row>
    <row r="128" spans="2:2" x14ac:dyDescent="0.3">
      <c r="B128" s="1"/>
    </row>
    <row r="129" spans="2:2" x14ac:dyDescent="0.3">
      <c r="B129" s="1"/>
    </row>
    <row r="130" spans="2:2" x14ac:dyDescent="0.3">
      <c r="B130" s="1"/>
    </row>
    <row r="131" spans="2:2" x14ac:dyDescent="0.3">
      <c r="B131" s="1"/>
    </row>
    <row r="132" spans="2:2" x14ac:dyDescent="0.3">
      <c r="B132" s="1"/>
    </row>
    <row r="133" spans="2:2" x14ac:dyDescent="0.3">
      <c r="B133" s="1"/>
    </row>
    <row r="134" spans="2:2" x14ac:dyDescent="0.3">
      <c r="B134" s="1"/>
    </row>
    <row r="135" spans="2:2" x14ac:dyDescent="0.3">
      <c r="B135" s="1"/>
    </row>
    <row r="136" spans="2:2" x14ac:dyDescent="0.3">
      <c r="B136" s="1"/>
    </row>
    <row r="137" spans="2:2" x14ac:dyDescent="0.3">
      <c r="B137" s="1"/>
    </row>
    <row r="138" spans="2:2" x14ac:dyDescent="0.3">
      <c r="B138" s="1"/>
    </row>
    <row r="139" spans="2:2" x14ac:dyDescent="0.3">
      <c r="B139" s="1"/>
    </row>
    <row r="140" spans="2:2" x14ac:dyDescent="0.3">
      <c r="B140" s="1"/>
    </row>
    <row r="141" spans="2:2" x14ac:dyDescent="0.3">
      <c r="B141" s="1"/>
    </row>
    <row r="142" spans="2:2" x14ac:dyDescent="0.3">
      <c r="B142" s="1"/>
    </row>
    <row r="143" spans="2:2" x14ac:dyDescent="0.3">
      <c r="B143" s="1"/>
    </row>
    <row r="144" spans="2:2" x14ac:dyDescent="0.3">
      <c r="B144" s="1"/>
    </row>
    <row r="145" spans="2:2" x14ac:dyDescent="0.3">
      <c r="B145" s="1"/>
    </row>
    <row r="146" spans="2:2" x14ac:dyDescent="0.3">
      <c r="B146" s="1"/>
    </row>
    <row r="147" spans="2:2" x14ac:dyDescent="0.3">
      <c r="B147" s="1"/>
    </row>
    <row r="148" spans="2:2" x14ac:dyDescent="0.3">
      <c r="B148" s="1"/>
    </row>
    <row r="149" spans="2:2" x14ac:dyDescent="0.3">
      <c r="B149" s="1"/>
    </row>
    <row r="150" spans="2:2" x14ac:dyDescent="0.3">
      <c r="B150" s="1"/>
    </row>
    <row r="151" spans="2:2" x14ac:dyDescent="0.3">
      <c r="B151" s="1"/>
    </row>
    <row r="152" spans="2:2" x14ac:dyDescent="0.3">
      <c r="B152" s="1"/>
    </row>
    <row r="153" spans="2:2" x14ac:dyDescent="0.3">
      <c r="B153" s="1"/>
    </row>
    <row r="154" spans="2:2" ht="27.6" customHeight="1" x14ac:dyDescent="0.3">
      <c r="B154" s="1"/>
    </row>
    <row r="155" spans="2:2" x14ac:dyDescent="0.3">
      <c r="B155" s="1"/>
    </row>
    <row r="156" spans="2:2" x14ac:dyDescent="0.3">
      <c r="B156" s="1"/>
    </row>
    <row r="157" spans="2:2" x14ac:dyDescent="0.3">
      <c r="B157" s="1"/>
    </row>
    <row r="158" spans="2:2" x14ac:dyDescent="0.3">
      <c r="B158" s="1"/>
    </row>
    <row r="159" spans="2:2" x14ac:dyDescent="0.3">
      <c r="B159" s="1"/>
    </row>
    <row r="160" spans="2:2" x14ac:dyDescent="0.3">
      <c r="B160" s="1"/>
    </row>
    <row r="161" spans="2:2" x14ac:dyDescent="0.3">
      <c r="B161" s="1"/>
    </row>
    <row r="162" spans="2:2" x14ac:dyDescent="0.3">
      <c r="B162" s="1"/>
    </row>
    <row r="163" spans="2:2" x14ac:dyDescent="0.3">
      <c r="B163" s="1"/>
    </row>
    <row r="164" spans="2:2" x14ac:dyDescent="0.3">
      <c r="B164" s="1"/>
    </row>
    <row r="165" spans="2:2" ht="29.4" customHeight="1" x14ac:dyDescent="0.3">
      <c r="B165" s="1"/>
    </row>
    <row r="166" spans="2:2" x14ac:dyDescent="0.3">
      <c r="B166" s="1"/>
    </row>
    <row r="167" spans="2:2" x14ac:dyDescent="0.3">
      <c r="B167" s="1"/>
    </row>
    <row r="168" spans="2:2" x14ac:dyDescent="0.3">
      <c r="B168" s="1"/>
    </row>
    <row r="169" spans="2:2" x14ac:dyDescent="0.3">
      <c r="B169" s="1"/>
    </row>
    <row r="170" spans="2:2" x14ac:dyDescent="0.3">
      <c r="B170" s="1"/>
    </row>
    <row r="171" spans="2:2" x14ac:dyDescent="0.3">
      <c r="B171" s="1"/>
    </row>
    <row r="172" spans="2:2" x14ac:dyDescent="0.3">
      <c r="B172" s="1"/>
    </row>
    <row r="173" spans="2:2" x14ac:dyDescent="0.3">
      <c r="B173" s="1"/>
    </row>
    <row r="174" spans="2:2" x14ac:dyDescent="0.3">
      <c r="B174" s="1"/>
    </row>
    <row r="175" spans="2:2" x14ac:dyDescent="0.3">
      <c r="B175" s="1"/>
    </row>
    <row r="176" spans="2:2" ht="33" customHeight="1" x14ac:dyDescent="0.3">
      <c r="B176" s="1"/>
    </row>
    <row r="177" spans="2:2" x14ac:dyDescent="0.3">
      <c r="B177" s="1"/>
    </row>
    <row r="178" spans="2:2" x14ac:dyDescent="0.3">
      <c r="B178" s="1"/>
    </row>
    <row r="179" spans="2:2" x14ac:dyDescent="0.3">
      <c r="B179" s="1"/>
    </row>
    <row r="180" spans="2:2" x14ac:dyDescent="0.3">
      <c r="B180" s="1"/>
    </row>
    <row r="181" spans="2:2" x14ac:dyDescent="0.3">
      <c r="B181" s="1"/>
    </row>
    <row r="182" spans="2:2" x14ac:dyDescent="0.3">
      <c r="B182" s="1"/>
    </row>
    <row r="183" spans="2:2" x14ac:dyDescent="0.3">
      <c r="B183" s="1"/>
    </row>
    <row r="184" spans="2:2" x14ac:dyDescent="0.3">
      <c r="B184" s="1"/>
    </row>
    <row r="185" spans="2:2" ht="29.1" customHeight="1" x14ac:dyDescent="0.3">
      <c r="B185" s="1"/>
    </row>
    <row r="186" spans="2:2" x14ac:dyDescent="0.3">
      <c r="B186" s="1"/>
    </row>
    <row r="187" spans="2:2" x14ac:dyDescent="0.3">
      <c r="B187" s="1"/>
    </row>
    <row r="188" spans="2:2" x14ac:dyDescent="0.3">
      <c r="B188" s="1"/>
    </row>
    <row r="189" spans="2:2" x14ac:dyDescent="0.3">
      <c r="B189" s="1"/>
    </row>
    <row r="190" spans="2:2" x14ac:dyDescent="0.3">
      <c r="B190" s="1"/>
    </row>
    <row r="191" spans="2:2" x14ac:dyDescent="0.3">
      <c r="B191" s="1"/>
    </row>
    <row r="192" spans="2:2" x14ac:dyDescent="0.3">
      <c r="B192" s="1"/>
    </row>
    <row r="193" spans="2:2" x14ac:dyDescent="0.3">
      <c r="B193" s="1"/>
    </row>
    <row r="194" spans="2:2" x14ac:dyDescent="0.3">
      <c r="B194" s="1"/>
    </row>
    <row r="195" spans="2:2" x14ac:dyDescent="0.3">
      <c r="B195" s="1"/>
    </row>
    <row r="196" spans="2:2" x14ac:dyDescent="0.3">
      <c r="B196" s="1"/>
    </row>
    <row r="197" spans="2:2" x14ac:dyDescent="0.3">
      <c r="B197" s="1"/>
    </row>
    <row r="198" spans="2:2" x14ac:dyDescent="0.3">
      <c r="B198" s="1"/>
    </row>
    <row r="199" spans="2:2" x14ac:dyDescent="0.3">
      <c r="B199" s="1"/>
    </row>
    <row r="200" spans="2:2" x14ac:dyDescent="0.3">
      <c r="B200" s="1"/>
    </row>
    <row r="201" spans="2:2" ht="27.6" customHeight="1" x14ac:dyDescent="0.3">
      <c r="B201" s="1"/>
    </row>
    <row r="202" spans="2:2" x14ac:dyDescent="0.3">
      <c r="B202" s="1"/>
    </row>
    <row r="203" spans="2:2" x14ac:dyDescent="0.3">
      <c r="B203" s="1"/>
    </row>
    <row r="204" spans="2:2" x14ac:dyDescent="0.3">
      <c r="B204" s="1"/>
    </row>
    <row r="205" spans="2:2" x14ac:dyDescent="0.3">
      <c r="B205" s="1"/>
    </row>
    <row r="206" spans="2:2" x14ac:dyDescent="0.3">
      <c r="B206" s="1"/>
    </row>
    <row r="207" spans="2:2" x14ac:dyDescent="0.3">
      <c r="B207" s="1"/>
    </row>
    <row r="208" spans="2:2" x14ac:dyDescent="0.3">
      <c r="B208" s="1"/>
    </row>
    <row r="209" spans="2:2" x14ac:dyDescent="0.3">
      <c r="B209" s="1"/>
    </row>
    <row r="210" spans="2:2" x14ac:dyDescent="0.3">
      <c r="B210" s="1"/>
    </row>
    <row r="211" spans="2:2" x14ac:dyDescent="0.3">
      <c r="B211" s="1"/>
    </row>
    <row r="212" spans="2:2" ht="29.4" customHeight="1" x14ac:dyDescent="0.3">
      <c r="B212" s="1"/>
    </row>
    <row r="213" spans="2:2" x14ac:dyDescent="0.3">
      <c r="B213" s="1"/>
    </row>
    <row r="214" spans="2:2" x14ac:dyDescent="0.3">
      <c r="B214" s="1"/>
    </row>
    <row r="215" spans="2:2" x14ac:dyDescent="0.3">
      <c r="B215" s="1"/>
    </row>
    <row r="216" spans="2:2" x14ac:dyDescent="0.3">
      <c r="B216" s="1"/>
    </row>
    <row r="217" spans="2:2" x14ac:dyDescent="0.3">
      <c r="B217" s="1"/>
    </row>
  </sheetData>
  <mergeCells count="17">
    <mergeCell ref="A20:C20"/>
    <mergeCell ref="A24:A28"/>
    <mergeCell ref="C24:C28"/>
    <mergeCell ref="A1:B1"/>
    <mergeCell ref="A4:C4"/>
    <mergeCell ref="A5:C5"/>
    <mergeCell ref="A18:A19"/>
    <mergeCell ref="C18:C19"/>
    <mergeCell ref="A3:C3"/>
    <mergeCell ref="A2:C2"/>
    <mergeCell ref="D82:G82"/>
    <mergeCell ref="D83:G83"/>
    <mergeCell ref="A47:A51"/>
    <mergeCell ref="C47:C51"/>
    <mergeCell ref="A53:A57"/>
    <mergeCell ref="C53:C57"/>
    <mergeCell ref="A59:C59"/>
  </mergeCells>
  <pageMargins left="0.7" right="0.7" top="0.75" bottom="0.75" header="0.3" footer="0.3"/>
  <pageSetup paperSize="9" scale="76" orientation="portrait" r:id="rId1"/>
  <rowBreaks count="1" manualBreakCount="1">
    <brk id="45"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3"/>
  <sheetViews>
    <sheetView zoomScaleNormal="100" workbookViewId="0">
      <selection activeCell="A6" sqref="A6:E6"/>
    </sheetView>
  </sheetViews>
  <sheetFormatPr defaultColWidth="9.109375" defaultRowHeight="14.4" x14ac:dyDescent="0.3"/>
  <cols>
    <col min="1" max="1" width="3.44140625" style="1" customWidth="1"/>
    <col min="2" max="2" width="16.5546875" style="1" customWidth="1"/>
    <col min="3" max="3" width="37.88671875" style="1" customWidth="1"/>
    <col min="4" max="4" width="9.109375" style="1"/>
    <col min="5" max="5" width="7.44140625" style="1" customWidth="1"/>
    <col min="6" max="16384" width="9.109375" style="1"/>
  </cols>
  <sheetData>
    <row r="1" spans="1:7" x14ac:dyDescent="0.3">
      <c r="A1" s="66" t="s">
        <v>98</v>
      </c>
    </row>
    <row r="2" spans="1:7" x14ac:dyDescent="0.3">
      <c r="A2" s="66"/>
    </row>
    <row r="3" spans="1:7" ht="27.6" customHeight="1" x14ac:dyDescent="0.3">
      <c r="A3" s="137" t="s">
        <v>83</v>
      </c>
      <c r="B3" s="137"/>
      <c r="C3" s="137"/>
      <c r="D3" s="137"/>
      <c r="E3" s="137"/>
      <c r="F3" s="66"/>
      <c r="G3" s="66"/>
    </row>
    <row r="4" spans="1:7" x14ac:dyDescent="0.3">
      <c r="A4" s="133" t="s">
        <v>84</v>
      </c>
      <c r="B4" s="133"/>
      <c r="C4" s="133"/>
      <c r="D4" s="133"/>
      <c r="E4" s="133"/>
      <c r="F4" s="66"/>
      <c r="G4" s="66"/>
    </row>
    <row r="5" spans="1:7" ht="46.2" customHeight="1" x14ac:dyDescent="0.3">
      <c r="A5" s="144" t="s">
        <v>89</v>
      </c>
      <c r="B5" s="144"/>
      <c r="C5" s="144"/>
      <c r="D5" s="144"/>
      <c r="E5" s="144"/>
      <c r="F5" s="115"/>
      <c r="G5" s="115"/>
    </row>
    <row r="6" spans="1:7" ht="15.6" x14ac:dyDescent="0.3">
      <c r="A6" s="138" t="s">
        <v>51</v>
      </c>
      <c r="B6" s="138"/>
      <c r="C6" s="138"/>
      <c r="D6" s="138"/>
      <c r="E6" s="138"/>
    </row>
    <row r="7" spans="1:7" ht="20.399999999999999" x14ac:dyDescent="0.3">
      <c r="A7" s="6" t="s">
        <v>0</v>
      </c>
      <c r="B7" s="7" t="s">
        <v>1</v>
      </c>
      <c r="C7" s="8" t="s">
        <v>2</v>
      </c>
      <c r="D7" s="9" t="s">
        <v>3</v>
      </c>
      <c r="E7" s="10" t="s">
        <v>4</v>
      </c>
    </row>
    <row r="8" spans="1:7" x14ac:dyDescent="0.3">
      <c r="A8" s="12"/>
      <c r="B8" s="13" t="s">
        <v>7</v>
      </c>
      <c r="C8" s="14" t="s">
        <v>8</v>
      </c>
      <c r="D8" s="15"/>
      <c r="E8" s="55"/>
    </row>
    <row r="9" spans="1:7" x14ac:dyDescent="0.3">
      <c r="A9" s="139" t="s">
        <v>23</v>
      </c>
      <c r="B9" s="140"/>
      <c r="C9" s="140"/>
      <c r="D9" s="140"/>
      <c r="E9" s="141"/>
    </row>
    <row r="10" spans="1:7" ht="16.2" x14ac:dyDescent="0.3">
      <c r="A10" s="17">
        <v>1</v>
      </c>
      <c r="B10" s="18" t="s">
        <v>69</v>
      </c>
      <c r="C10" s="19" t="s">
        <v>70</v>
      </c>
      <c r="D10" s="21" t="s">
        <v>9</v>
      </c>
      <c r="E10" s="2">
        <f>'Príloha č. 1-3 k časti B.2'!E11</f>
        <v>0</v>
      </c>
    </row>
    <row r="11" spans="1:7" ht="16.2" x14ac:dyDescent="0.3">
      <c r="A11" s="17">
        <v>2</v>
      </c>
      <c r="B11" s="18" t="s">
        <v>64</v>
      </c>
      <c r="C11" s="19" t="s">
        <v>71</v>
      </c>
      <c r="D11" s="21" t="s">
        <v>9</v>
      </c>
      <c r="E11" s="2">
        <f>'Príloha č. 1-3 k časti B.2'!E12</f>
        <v>0</v>
      </c>
    </row>
    <row r="12" spans="1:7" x14ac:dyDescent="0.3">
      <c r="A12" s="12"/>
      <c r="B12" s="13"/>
      <c r="C12" s="14"/>
      <c r="D12" s="15"/>
      <c r="E12" s="55"/>
    </row>
    <row r="13" spans="1:7" ht="36.6" x14ac:dyDescent="0.3">
      <c r="A13" s="12"/>
      <c r="B13" s="22" t="s">
        <v>10</v>
      </c>
      <c r="C13" s="37" t="s">
        <v>11</v>
      </c>
      <c r="D13" s="37"/>
      <c r="E13" s="38"/>
    </row>
    <row r="14" spans="1:7" x14ac:dyDescent="0.3">
      <c r="A14" s="139" t="s">
        <v>12</v>
      </c>
      <c r="B14" s="140"/>
      <c r="C14" s="140"/>
      <c r="D14" s="140"/>
      <c r="E14" s="141"/>
    </row>
    <row r="15" spans="1:7" ht="35.4" x14ac:dyDescent="0.3">
      <c r="A15" s="17">
        <v>3</v>
      </c>
      <c r="B15" s="18" t="s">
        <v>65</v>
      </c>
      <c r="C15" s="25" t="s">
        <v>75</v>
      </c>
      <c r="D15" s="21" t="s">
        <v>9</v>
      </c>
      <c r="E15" s="2">
        <f>'Príloha č. 1-3 k časti B.2'!E16</f>
        <v>0</v>
      </c>
    </row>
    <row r="16" spans="1:7" x14ac:dyDescent="0.3">
      <c r="A16" s="17"/>
      <c r="B16" s="18"/>
      <c r="C16" s="19" t="s">
        <v>32</v>
      </c>
      <c r="D16" s="21"/>
      <c r="E16" s="2"/>
    </row>
    <row r="17" spans="1:5" ht="16.2" x14ac:dyDescent="0.3">
      <c r="A17" s="17">
        <v>4</v>
      </c>
      <c r="B17" s="18" t="s">
        <v>67</v>
      </c>
      <c r="C17" s="26" t="s">
        <v>73</v>
      </c>
      <c r="D17" s="21" t="s">
        <v>9</v>
      </c>
      <c r="E17" s="2">
        <f>'Príloha č. 1-3 k časti B.2'!E18</f>
        <v>0</v>
      </c>
    </row>
    <row r="18" spans="1:5" ht="24" customHeight="1" x14ac:dyDescent="0.3">
      <c r="A18" s="17"/>
      <c r="B18" s="18"/>
      <c r="C18" s="161" t="s">
        <v>53</v>
      </c>
      <c r="D18" s="162"/>
      <c r="E18" s="2"/>
    </row>
    <row r="19" spans="1:5" ht="16.2" x14ac:dyDescent="0.3">
      <c r="A19" s="17">
        <v>5</v>
      </c>
      <c r="B19" s="18" t="s">
        <v>68</v>
      </c>
      <c r="C19" s="19" t="s">
        <v>70</v>
      </c>
      <c r="D19" s="21" t="s">
        <v>9</v>
      </c>
      <c r="E19" s="2">
        <f>'Príloha č. 1-3 k časti B.2'!E20</f>
        <v>0</v>
      </c>
    </row>
    <row r="20" spans="1:5" ht="24.6" x14ac:dyDescent="0.3">
      <c r="A20" s="27"/>
      <c r="B20" s="28"/>
      <c r="C20" s="29" t="s">
        <v>13</v>
      </c>
      <c r="D20" s="30"/>
      <c r="E20" s="32"/>
    </row>
    <row r="21" spans="1:5" ht="24" x14ac:dyDescent="0.3">
      <c r="A21" s="17">
        <v>6</v>
      </c>
      <c r="B21" s="18" t="s">
        <v>66</v>
      </c>
      <c r="C21" s="25" t="s">
        <v>77</v>
      </c>
      <c r="D21" s="20" t="s">
        <v>14</v>
      </c>
      <c r="E21" s="2">
        <f>'Príloha č. 1-3 k časti B.2'!E22</f>
        <v>0</v>
      </c>
    </row>
    <row r="22" spans="1:5" s="91" customFormat="1" x14ac:dyDescent="0.3">
      <c r="A22" s="17">
        <v>7</v>
      </c>
      <c r="B22" s="106" t="s">
        <v>55</v>
      </c>
      <c r="C22" s="107" t="s">
        <v>56</v>
      </c>
      <c r="D22" s="20" t="s">
        <v>14</v>
      </c>
      <c r="E22" s="2">
        <f>'Príloha č. 1-3 k časti B.2'!E23</f>
        <v>0</v>
      </c>
    </row>
    <row r="23" spans="1:5" s="91" customFormat="1" ht="35.4" x14ac:dyDescent="0.3">
      <c r="A23" s="17">
        <v>8</v>
      </c>
      <c r="B23" s="92">
        <v>2225108301</v>
      </c>
      <c r="C23" s="93" t="s">
        <v>57</v>
      </c>
      <c r="D23" s="20" t="s">
        <v>14</v>
      </c>
      <c r="E23" s="90">
        <f>'Príloha č. 1-3 k časti B.2'!E24</f>
        <v>0</v>
      </c>
    </row>
    <row r="24" spans="1:5" s="91" customFormat="1" x14ac:dyDescent="0.3">
      <c r="A24" s="12"/>
      <c r="B24" s="22"/>
      <c r="C24" s="56"/>
      <c r="D24" s="100"/>
      <c r="E24" s="101"/>
    </row>
    <row r="25" spans="1:5" ht="116.1" customHeight="1" x14ac:dyDescent="0.3">
      <c r="A25" s="136" t="s">
        <v>15</v>
      </c>
      <c r="B25" s="136"/>
      <c r="C25" s="136"/>
      <c r="D25" s="136"/>
      <c r="E25" s="136"/>
    </row>
    <row r="26" spans="1:5" x14ac:dyDescent="0.3">
      <c r="A26" s="67" t="s">
        <v>16</v>
      </c>
      <c r="B26" s="67"/>
    </row>
    <row r="27" spans="1:5" x14ac:dyDescent="0.3">
      <c r="B27" s="67"/>
    </row>
    <row r="28" spans="1:5" x14ac:dyDescent="0.3">
      <c r="A28" s="67"/>
    </row>
    <row r="29" spans="1:5" x14ac:dyDescent="0.3">
      <c r="A29" s="67" t="s">
        <v>17</v>
      </c>
    </row>
    <row r="30" spans="1:5" x14ac:dyDescent="0.3">
      <c r="A30" s="68"/>
      <c r="D30" s="1" t="s">
        <v>18</v>
      </c>
    </row>
    <row r="31" spans="1:5" x14ac:dyDescent="0.3">
      <c r="A31" s="68"/>
      <c r="D31" s="1" t="s">
        <v>19</v>
      </c>
    </row>
    <row r="32" spans="1:5" x14ac:dyDescent="0.3">
      <c r="A32" s="68"/>
    </row>
    <row r="34" spans="1:5" x14ac:dyDescent="0.3">
      <c r="A34" s="66" t="s">
        <v>99</v>
      </c>
    </row>
    <row r="35" spans="1:5" x14ac:dyDescent="0.3">
      <c r="A35" s="66"/>
    </row>
    <row r="36" spans="1:5" ht="28.35" customHeight="1" x14ac:dyDescent="0.3">
      <c r="A36" s="137" t="s">
        <v>83</v>
      </c>
      <c r="B36" s="137"/>
      <c r="C36" s="137"/>
      <c r="D36" s="137"/>
      <c r="E36" s="137"/>
    </row>
    <row r="37" spans="1:5" ht="13.65" customHeight="1" x14ac:dyDescent="0.3">
      <c r="A37" s="133" t="s">
        <v>86</v>
      </c>
      <c r="B37" s="133"/>
      <c r="C37" s="133"/>
      <c r="D37" s="133"/>
      <c r="E37" s="133"/>
    </row>
    <row r="38" spans="1:5" ht="28.65" customHeight="1" x14ac:dyDescent="0.3">
      <c r="A38" s="144" t="str">
        <f>'Príloha č. 1-3 k časti B.2'!A44:G44</f>
        <v>Oprava diaľnice D1 v správe SSÚD 8 Liptovský Mikuláš, ľavý jazdný pás v km 271,650 – 267,500; celá šírka vozovky vrátane krajnice</v>
      </c>
      <c r="B38" s="144"/>
      <c r="C38" s="144"/>
      <c r="D38" s="144"/>
      <c r="E38" s="144"/>
    </row>
    <row r="39" spans="1:5" ht="15.6" x14ac:dyDescent="0.3">
      <c r="A39" s="138" t="s">
        <v>51</v>
      </c>
      <c r="B39" s="138"/>
      <c r="C39" s="138"/>
      <c r="D39" s="138"/>
      <c r="E39" s="138"/>
    </row>
    <row r="40" spans="1:5" ht="20.399999999999999" x14ac:dyDescent="0.3">
      <c r="A40" s="6" t="s">
        <v>0</v>
      </c>
      <c r="B40" s="7" t="s">
        <v>1</v>
      </c>
      <c r="C40" s="8" t="s">
        <v>2</v>
      </c>
      <c r="D40" s="9" t="s">
        <v>3</v>
      </c>
      <c r="E40" s="10" t="s">
        <v>4</v>
      </c>
    </row>
    <row r="41" spans="1:5" x14ac:dyDescent="0.3">
      <c r="A41" s="12"/>
      <c r="B41" s="13" t="s">
        <v>7</v>
      </c>
      <c r="C41" s="14" t="s">
        <v>8</v>
      </c>
      <c r="D41" s="15"/>
      <c r="E41" s="55"/>
    </row>
    <row r="42" spans="1:5" x14ac:dyDescent="0.3">
      <c r="A42" s="139" t="s">
        <v>23</v>
      </c>
      <c r="B42" s="140"/>
      <c r="C42" s="140"/>
      <c r="D42" s="140"/>
      <c r="E42" s="141"/>
    </row>
    <row r="43" spans="1:5" ht="16.2" x14ac:dyDescent="0.3">
      <c r="A43" s="17">
        <v>1</v>
      </c>
      <c r="B43" s="18" t="s">
        <v>69</v>
      </c>
      <c r="C43" s="19" t="s">
        <v>70</v>
      </c>
      <c r="D43" s="21" t="s">
        <v>9</v>
      </c>
      <c r="E43" s="2">
        <f>'Príloha č. 1-3 k časti B.2'!E50</f>
        <v>0</v>
      </c>
    </row>
    <row r="44" spans="1:5" ht="16.2" x14ac:dyDescent="0.3">
      <c r="A44" s="17">
        <v>2</v>
      </c>
      <c r="B44" s="18" t="s">
        <v>64</v>
      </c>
      <c r="C44" s="19" t="s">
        <v>71</v>
      </c>
      <c r="D44" s="21" t="s">
        <v>9</v>
      </c>
      <c r="E44" s="2">
        <f>'Príloha č. 1-3 k časti B.2'!E51</f>
        <v>0</v>
      </c>
    </row>
    <row r="45" spans="1:5" x14ac:dyDescent="0.3">
      <c r="A45" s="12"/>
      <c r="B45" s="13"/>
      <c r="C45" s="14"/>
      <c r="D45" s="15"/>
      <c r="E45" s="55"/>
    </row>
    <row r="46" spans="1:5" ht="36.6" x14ac:dyDescent="0.3">
      <c r="A46" s="12"/>
      <c r="B46" s="22" t="s">
        <v>10</v>
      </c>
      <c r="C46" s="37" t="s">
        <v>11</v>
      </c>
      <c r="D46" s="37"/>
      <c r="E46" s="38"/>
    </row>
    <row r="47" spans="1:5" x14ac:dyDescent="0.3">
      <c r="A47" s="139" t="s">
        <v>12</v>
      </c>
      <c r="B47" s="140"/>
      <c r="C47" s="140"/>
      <c r="D47" s="140"/>
      <c r="E47" s="141"/>
    </row>
    <row r="48" spans="1:5" ht="35.4" x14ac:dyDescent="0.3">
      <c r="A48" s="17">
        <v>3</v>
      </c>
      <c r="B48" s="18" t="s">
        <v>65</v>
      </c>
      <c r="C48" s="25" t="s">
        <v>75</v>
      </c>
      <c r="D48" s="21" t="s">
        <v>9</v>
      </c>
      <c r="E48" s="2">
        <f>'Príloha č. 1-3 k časti B.2'!E55</f>
        <v>0</v>
      </c>
    </row>
    <row r="49" spans="1:9" x14ac:dyDescent="0.3">
      <c r="A49" s="17"/>
      <c r="B49" s="18"/>
      <c r="C49" s="19" t="s">
        <v>32</v>
      </c>
      <c r="D49" s="21"/>
      <c r="E49" s="2"/>
    </row>
    <row r="50" spans="1:9" ht="16.2" x14ac:dyDescent="0.3">
      <c r="A50" s="17">
        <v>4</v>
      </c>
      <c r="B50" s="18" t="s">
        <v>67</v>
      </c>
      <c r="C50" s="26" t="s">
        <v>73</v>
      </c>
      <c r="D50" s="21" t="s">
        <v>9</v>
      </c>
      <c r="E50" s="2">
        <f>'Príloha č. 1-3 k časti B.2'!E57</f>
        <v>0</v>
      </c>
    </row>
    <row r="51" spans="1:9" x14ac:dyDescent="0.3">
      <c r="A51" s="17"/>
      <c r="B51" s="18"/>
      <c r="C51" s="161" t="s">
        <v>53</v>
      </c>
      <c r="D51" s="162"/>
      <c r="E51" s="2"/>
    </row>
    <row r="52" spans="1:9" ht="16.2" x14ac:dyDescent="0.3">
      <c r="A52" s="17">
        <v>5</v>
      </c>
      <c r="B52" s="18" t="s">
        <v>68</v>
      </c>
      <c r="C52" s="19" t="s">
        <v>70</v>
      </c>
      <c r="D52" s="21" t="s">
        <v>9</v>
      </c>
      <c r="E52" s="2">
        <f>'Príloha č. 1-3 k časti B.2'!E59</f>
        <v>0</v>
      </c>
    </row>
    <row r="53" spans="1:9" ht="24.6" x14ac:dyDescent="0.3">
      <c r="A53" s="27"/>
      <c r="B53" s="28"/>
      <c r="C53" s="29" t="s">
        <v>13</v>
      </c>
      <c r="D53" s="30"/>
      <c r="E53" s="32"/>
    </row>
    <row r="54" spans="1:9" ht="24" x14ac:dyDescent="0.3">
      <c r="A54" s="17">
        <v>6</v>
      </c>
      <c r="B54" s="18" t="s">
        <v>66</v>
      </c>
      <c r="C54" s="25" t="s">
        <v>77</v>
      </c>
      <c r="D54" s="20" t="s">
        <v>14</v>
      </c>
      <c r="E54" s="2">
        <f>'Príloha č. 1-3 k časti B.2'!E61</f>
        <v>0</v>
      </c>
    </row>
    <row r="55" spans="1:9" x14ac:dyDescent="0.3">
      <c r="A55" s="17">
        <v>7</v>
      </c>
      <c r="B55" s="106" t="s">
        <v>55</v>
      </c>
      <c r="C55" s="107" t="s">
        <v>56</v>
      </c>
      <c r="D55" s="20" t="s">
        <v>14</v>
      </c>
      <c r="E55" s="2">
        <f>'Príloha č. 1-3 k časti B.2'!E62</f>
        <v>0</v>
      </c>
    </row>
    <row r="56" spans="1:9" ht="35.4" x14ac:dyDescent="0.3">
      <c r="A56" s="17">
        <v>8</v>
      </c>
      <c r="B56" s="92">
        <v>2225108301</v>
      </c>
      <c r="C56" s="93" t="s">
        <v>57</v>
      </c>
      <c r="D56" s="20" t="s">
        <v>14</v>
      </c>
      <c r="E56" s="90">
        <f>'Príloha č. 1-3 k časti B.2'!E63</f>
        <v>0</v>
      </c>
    </row>
    <row r="57" spans="1:9" x14ac:dyDescent="0.3">
      <c r="A57" s="12"/>
      <c r="B57" s="22"/>
      <c r="C57" s="56"/>
      <c r="D57" s="100"/>
      <c r="E57" s="101"/>
    </row>
    <row r="58" spans="1:9" ht="113.4" customHeight="1" x14ac:dyDescent="0.3">
      <c r="A58" s="136" t="s">
        <v>15</v>
      </c>
      <c r="B58" s="136"/>
      <c r="C58" s="136"/>
      <c r="D58" s="136"/>
      <c r="E58" s="136"/>
    </row>
    <row r="59" spans="1:9" x14ac:dyDescent="0.3">
      <c r="A59" s="67" t="s">
        <v>16</v>
      </c>
      <c r="B59" s="67"/>
    </row>
    <row r="60" spans="1:9" x14ac:dyDescent="0.3">
      <c r="B60" s="67"/>
    </row>
    <row r="61" spans="1:9" x14ac:dyDescent="0.3">
      <c r="A61" s="67"/>
    </row>
    <row r="62" spans="1:9" x14ac:dyDescent="0.3">
      <c r="A62" s="67" t="s">
        <v>17</v>
      </c>
    </row>
    <row r="63" spans="1:9" x14ac:dyDescent="0.3">
      <c r="A63" s="68"/>
      <c r="D63" s="1" t="s">
        <v>18</v>
      </c>
    </row>
    <row r="64" spans="1:9" s="99" customFormat="1" x14ac:dyDescent="0.3">
      <c r="A64" s="68"/>
      <c r="B64" s="1"/>
      <c r="C64" s="1"/>
      <c r="D64" s="1" t="s">
        <v>19</v>
      </c>
      <c r="E64" s="1"/>
      <c r="F64" s="1"/>
      <c r="G64" s="1"/>
      <c r="H64" s="1"/>
      <c r="I64" s="1"/>
    </row>
    <row r="67" spans="1:5" x14ac:dyDescent="0.3">
      <c r="A67" s="66" t="s">
        <v>100</v>
      </c>
    </row>
    <row r="68" spans="1:5" x14ac:dyDescent="0.3">
      <c r="A68" s="66"/>
    </row>
    <row r="69" spans="1:5" ht="25.65" customHeight="1" x14ac:dyDescent="0.3">
      <c r="A69" s="137" t="s">
        <v>83</v>
      </c>
      <c r="B69" s="137"/>
      <c r="C69" s="137"/>
      <c r="D69" s="137"/>
      <c r="E69" s="137"/>
    </row>
    <row r="70" spans="1:5" ht="17.399999999999999" customHeight="1" x14ac:dyDescent="0.3">
      <c r="A70" s="133" t="s">
        <v>85</v>
      </c>
      <c r="B70" s="133"/>
      <c r="C70" s="133"/>
      <c r="D70" s="133"/>
      <c r="E70" s="133"/>
    </row>
    <row r="71" spans="1:5" ht="31.35" customHeight="1" x14ac:dyDescent="0.3">
      <c r="A71" s="144" t="str">
        <f>'Príloha č. 1-3 k časti B.2'!A84:G84</f>
        <v>Oprava vozovky D1 v správe SSÚD 8 Liptovský Mikuláš, pravý jazdný pás v km 292,150 - 295,318; celá šírka vozovky vrátane krajnice</v>
      </c>
      <c r="B71" s="144"/>
      <c r="C71" s="144"/>
      <c r="D71" s="144"/>
      <c r="E71" s="144"/>
    </row>
    <row r="72" spans="1:5" ht="15.6" x14ac:dyDescent="0.3">
      <c r="A72" s="138" t="s">
        <v>51</v>
      </c>
      <c r="B72" s="138"/>
      <c r="C72" s="138"/>
      <c r="D72" s="138"/>
      <c r="E72" s="138"/>
    </row>
    <row r="73" spans="1:5" ht="20.399999999999999" x14ac:dyDescent="0.3">
      <c r="A73" s="6" t="s">
        <v>0</v>
      </c>
      <c r="B73" s="7" t="s">
        <v>1</v>
      </c>
      <c r="C73" s="8" t="s">
        <v>2</v>
      </c>
      <c r="D73" s="9" t="s">
        <v>3</v>
      </c>
      <c r="E73" s="10" t="s">
        <v>4</v>
      </c>
    </row>
    <row r="74" spans="1:5" x14ac:dyDescent="0.3">
      <c r="A74" s="12"/>
      <c r="B74" s="13" t="s">
        <v>7</v>
      </c>
      <c r="C74" s="14" t="s">
        <v>8</v>
      </c>
      <c r="D74" s="15"/>
      <c r="E74" s="55"/>
    </row>
    <row r="75" spans="1:5" ht="43.5" customHeight="1" x14ac:dyDescent="0.3">
      <c r="A75" s="139" t="s">
        <v>23</v>
      </c>
      <c r="B75" s="140"/>
      <c r="C75" s="140"/>
      <c r="D75" s="140"/>
      <c r="E75" s="141"/>
    </row>
    <row r="76" spans="1:5" ht="16.2" x14ac:dyDescent="0.3">
      <c r="A76" s="17">
        <v>1</v>
      </c>
      <c r="B76" s="18" t="s">
        <v>69</v>
      </c>
      <c r="C76" s="19" t="s">
        <v>70</v>
      </c>
      <c r="D76" s="21" t="s">
        <v>9</v>
      </c>
      <c r="E76" s="2">
        <f>'Príloha č. 1-3 k časti B.2'!E90</f>
        <v>0</v>
      </c>
    </row>
    <row r="77" spans="1:5" ht="16.2" x14ac:dyDescent="0.3">
      <c r="A77" s="17">
        <v>2</v>
      </c>
      <c r="B77" s="18" t="s">
        <v>64</v>
      </c>
      <c r="C77" s="19" t="s">
        <v>71</v>
      </c>
      <c r="D77" s="21" t="s">
        <v>9</v>
      </c>
      <c r="E77" s="2">
        <f>'Príloha č. 1-3 k časti B.2'!E91</f>
        <v>0</v>
      </c>
    </row>
    <row r="78" spans="1:5" x14ac:dyDescent="0.3">
      <c r="A78" s="12"/>
      <c r="B78" s="13"/>
      <c r="C78" s="14"/>
      <c r="D78" s="15"/>
      <c r="E78" s="55"/>
    </row>
    <row r="79" spans="1:5" ht="36.6" x14ac:dyDescent="0.3">
      <c r="A79" s="12"/>
      <c r="B79" s="22" t="s">
        <v>10</v>
      </c>
      <c r="C79" s="37" t="s">
        <v>11</v>
      </c>
      <c r="D79" s="37"/>
      <c r="E79" s="38"/>
    </row>
    <row r="80" spans="1:5" x14ac:dyDescent="0.3">
      <c r="A80" s="139" t="s">
        <v>12</v>
      </c>
      <c r="B80" s="140"/>
      <c r="C80" s="140"/>
      <c r="D80" s="140"/>
      <c r="E80" s="141"/>
    </row>
    <row r="81" spans="1:5" ht="35.4" x14ac:dyDescent="0.3">
      <c r="A81" s="17">
        <v>3</v>
      </c>
      <c r="B81" s="18" t="s">
        <v>65</v>
      </c>
      <c r="C81" s="25" t="s">
        <v>82</v>
      </c>
      <c r="D81" s="21" t="s">
        <v>9</v>
      </c>
      <c r="E81" s="2">
        <f>'Príloha č. 1-3 k časti B.2'!E95</f>
        <v>0</v>
      </c>
    </row>
    <row r="82" spans="1:5" x14ac:dyDescent="0.3">
      <c r="A82" s="17"/>
      <c r="B82" s="18"/>
      <c r="C82" s="19" t="s">
        <v>32</v>
      </c>
      <c r="D82" s="21"/>
      <c r="E82" s="2"/>
    </row>
    <row r="83" spans="1:5" ht="16.2" x14ac:dyDescent="0.3">
      <c r="A83" s="17">
        <v>4</v>
      </c>
      <c r="B83" s="18" t="s">
        <v>67</v>
      </c>
      <c r="C83" s="26" t="s">
        <v>73</v>
      </c>
      <c r="D83" s="21" t="s">
        <v>9</v>
      </c>
      <c r="E83" s="2">
        <f>'Príloha č. 1-3 k časti B.2'!E97</f>
        <v>0</v>
      </c>
    </row>
    <row r="84" spans="1:5" x14ac:dyDescent="0.3">
      <c r="A84" s="17"/>
      <c r="B84" s="18"/>
      <c r="C84" s="161" t="s">
        <v>53</v>
      </c>
      <c r="D84" s="162"/>
      <c r="E84" s="2"/>
    </row>
    <row r="85" spans="1:5" ht="16.2" x14ac:dyDescent="0.3">
      <c r="A85" s="17">
        <v>5</v>
      </c>
      <c r="B85" s="18" t="s">
        <v>68</v>
      </c>
      <c r="C85" s="19" t="s">
        <v>70</v>
      </c>
      <c r="D85" s="21" t="s">
        <v>9</v>
      </c>
      <c r="E85" s="2">
        <f>'Príloha č. 1-3 k časti B.2'!E99</f>
        <v>0</v>
      </c>
    </row>
    <row r="86" spans="1:5" ht="24.6" x14ac:dyDescent="0.3">
      <c r="A86" s="27"/>
      <c r="B86" s="28"/>
      <c r="C86" s="29" t="s">
        <v>13</v>
      </c>
      <c r="D86" s="30"/>
      <c r="E86" s="32"/>
    </row>
    <row r="87" spans="1:5" ht="24" x14ac:dyDescent="0.3">
      <c r="A87" s="17">
        <v>6</v>
      </c>
      <c r="B87" s="18" t="s">
        <v>66</v>
      </c>
      <c r="C87" s="25" t="s">
        <v>77</v>
      </c>
      <c r="D87" s="20" t="s">
        <v>14</v>
      </c>
      <c r="E87" s="2">
        <f>'Príloha č. 1-3 k časti B.2'!E101</f>
        <v>0</v>
      </c>
    </row>
    <row r="88" spans="1:5" x14ac:dyDescent="0.3">
      <c r="A88" s="17">
        <v>7</v>
      </c>
      <c r="B88" s="106" t="s">
        <v>55</v>
      </c>
      <c r="C88" s="107" t="s">
        <v>56</v>
      </c>
      <c r="D88" s="20" t="s">
        <v>14</v>
      </c>
      <c r="E88" s="2">
        <f>'Príloha č. 1-3 k časti B.2'!E102</f>
        <v>0</v>
      </c>
    </row>
    <row r="89" spans="1:5" ht="35.4" x14ac:dyDescent="0.3">
      <c r="A89" s="17">
        <v>8</v>
      </c>
      <c r="B89" s="92">
        <v>2225108301</v>
      </c>
      <c r="C89" s="93" t="s">
        <v>57</v>
      </c>
      <c r="D89" s="20" t="s">
        <v>14</v>
      </c>
      <c r="E89" s="90">
        <f>'Príloha č. 1-3 k časti B.2'!E103</f>
        <v>0</v>
      </c>
    </row>
    <row r="90" spans="1:5" x14ac:dyDescent="0.3">
      <c r="A90" s="12"/>
      <c r="B90" s="22"/>
      <c r="C90" s="56"/>
      <c r="D90" s="100"/>
      <c r="E90" s="101"/>
    </row>
    <row r="91" spans="1:5" ht="118.35" customHeight="1" x14ac:dyDescent="0.3">
      <c r="A91" s="136" t="s">
        <v>15</v>
      </c>
      <c r="B91" s="136"/>
      <c r="C91" s="136"/>
      <c r="D91" s="136"/>
      <c r="E91" s="136"/>
    </row>
    <row r="92" spans="1:5" ht="14.4" customHeight="1" x14ac:dyDescent="0.3">
      <c r="A92" s="67" t="s">
        <v>16</v>
      </c>
      <c r="B92" s="67"/>
    </row>
    <row r="93" spans="1:5" x14ac:dyDescent="0.3">
      <c r="B93" s="67"/>
    </row>
    <row r="94" spans="1:5" x14ac:dyDescent="0.3">
      <c r="A94" s="67"/>
    </row>
    <row r="95" spans="1:5" x14ac:dyDescent="0.3">
      <c r="A95" s="67" t="s">
        <v>17</v>
      </c>
    </row>
    <row r="96" spans="1:5" x14ac:dyDescent="0.3">
      <c r="A96" s="68"/>
      <c r="D96" s="1" t="s">
        <v>18</v>
      </c>
    </row>
    <row r="97" spans="1:4" x14ac:dyDescent="0.3">
      <c r="A97" s="68"/>
      <c r="D97" s="1" t="s">
        <v>19</v>
      </c>
    </row>
    <row r="135" ht="14.4" customHeight="1" x14ac:dyDescent="0.3"/>
    <row r="143" ht="42.6" customHeight="1" x14ac:dyDescent="0.3"/>
  </sheetData>
  <mergeCells count="24">
    <mergeCell ref="A91:E91"/>
    <mergeCell ref="A71:E71"/>
    <mergeCell ref="A72:E72"/>
    <mergeCell ref="A75:E75"/>
    <mergeCell ref="A80:E80"/>
    <mergeCell ref="C84:D84"/>
    <mergeCell ref="A47:E47"/>
    <mergeCell ref="C51:D51"/>
    <mergeCell ref="A58:E58"/>
    <mergeCell ref="A69:E69"/>
    <mergeCell ref="A70:E70"/>
    <mergeCell ref="A36:E36"/>
    <mergeCell ref="A37:E37"/>
    <mergeCell ref="A38:E38"/>
    <mergeCell ref="A39:E39"/>
    <mergeCell ref="A42:E42"/>
    <mergeCell ref="A14:E14"/>
    <mergeCell ref="A25:E25"/>
    <mergeCell ref="C18:D18"/>
    <mergeCell ref="A3:E3"/>
    <mergeCell ref="A4:E4"/>
    <mergeCell ref="A5:E5"/>
    <mergeCell ref="A6:E6"/>
    <mergeCell ref="A9:E9"/>
  </mergeCells>
  <pageMargins left="0.7" right="0.7" top="0.75" bottom="0.75" header="0.3" footer="0.3"/>
  <pageSetup paperSize="9" scale="69" orientation="portrait" r:id="rId1"/>
  <rowBreaks count="2" manualBreakCount="2">
    <brk id="33" max="16383" man="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Príloha č. 1 k časti A.2</vt:lpstr>
      <vt:lpstr>Príloha č. 1-3 k časti B.2</vt:lpstr>
      <vt:lpstr>Príloha č. 4 k časti B.2</vt:lpstr>
      <vt:lpstr>Príloha č. 1 k časti B.3</vt:lpstr>
      <vt:lpstr>'Príloha č. 4 k časti B.2'!Oblasť_tlače</vt:lpstr>
      <vt:lpstr>Príloha1</vt:lpstr>
      <vt:lpstr>Príloha2</vt:lpstr>
      <vt:lpstr>Príloha3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Závodská Elena</cp:lastModifiedBy>
  <cp:lastPrinted>2024-02-28T09:41:44Z</cp:lastPrinted>
  <dcterms:created xsi:type="dcterms:W3CDTF">2010-07-14T11:56:38Z</dcterms:created>
  <dcterms:modified xsi:type="dcterms:W3CDTF">2024-04-15T12:51:40Z</dcterms:modified>
</cp:coreProperties>
</file>