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3\FN MARTIN RTG    -  DÁTUM NA 2024\ROZPOČTY\BEZ CIEN\"/>
    </mc:Choice>
  </mc:AlternateContent>
  <bookViews>
    <workbookView xWindow="-105" yWindow="-105" windowWidth="23250" windowHeight="12570" activeTab="1"/>
  </bookViews>
  <sheets>
    <sheet name="Sumár SLP" sheetId="4" r:id="rId1"/>
    <sheet name="SLP" sheetId="1" r:id="rId2"/>
  </sheets>
  <definedNames>
    <definedName name="_xlnm.Print_Area" localSheetId="1">SLP!$A$1:$F$83</definedName>
    <definedName name="_xlnm.Print_Area" localSheetId="0">'Sumár SLP'!$A$1:$H$25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F51" i="1"/>
  <c r="F50" i="1"/>
  <c r="F49" i="1"/>
  <c r="F48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39" i="1" l="1"/>
  <c r="F40" i="1" s="1"/>
  <c r="F18" i="1"/>
  <c r="F24" i="1" l="1"/>
  <c r="A19" i="4"/>
  <c r="A80" i="1"/>
  <c r="A18" i="4" s="1"/>
  <c r="F71" i="1"/>
  <c r="F70" i="1"/>
  <c r="F56" i="1"/>
  <c r="F57" i="1"/>
  <c r="F58" i="1"/>
  <c r="F59" i="1"/>
  <c r="F61" i="1"/>
  <c r="F62" i="1"/>
  <c r="F52" i="1"/>
  <c r="F23" i="1"/>
  <c r="F63" i="1" l="1"/>
  <c r="F72" i="1"/>
  <c r="F80" i="1" s="1"/>
  <c r="H18" i="4" s="1"/>
  <c r="F47" i="1"/>
  <c r="F53" i="1" s="1"/>
  <c r="F66" i="1"/>
  <c r="F67" i="1" s="1"/>
  <c r="F77" i="1" l="1"/>
  <c r="F75" i="1"/>
  <c r="F76" i="1"/>
  <c r="F78" i="1"/>
  <c r="H16" i="4" s="1"/>
  <c r="F79" i="1"/>
  <c r="H14" i="4" l="1"/>
  <c r="F81" i="1"/>
  <c r="F82" i="1" s="1"/>
  <c r="H17" i="4"/>
  <c r="H15" i="4"/>
  <c r="H13" i="4"/>
  <c r="H19" i="4" l="1"/>
  <c r="H21" i="4" s="1"/>
  <c r="F83" i="1"/>
  <c r="A79" i="1"/>
  <c r="A17" i="4" s="1"/>
  <c r="A78" i="1"/>
  <c r="A16" i="4" s="1"/>
  <c r="A77" i="1"/>
  <c r="A15" i="4" s="1"/>
  <c r="A76" i="1"/>
  <c r="A14" i="4" s="1"/>
  <c r="A75" i="1"/>
  <c r="A13" i="4" s="1"/>
  <c r="H23" i="4" l="1"/>
  <c r="H22" i="4" l="1"/>
</calcChain>
</file>

<file path=xl/sharedStrings.xml><?xml version="1.0" encoding="utf-8"?>
<sst xmlns="http://schemas.openxmlformats.org/spreadsheetml/2006/main" count="109" uniqueCount="106">
  <si>
    <t>Projektový rozpočet</t>
  </si>
  <si>
    <t>PREDMET PLNENIA:</t>
  </si>
  <si>
    <t>STUPEŇ:</t>
  </si>
  <si>
    <t>Kód položky</t>
  </si>
  <si>
    <t>Názov</t>
  </si>
  <si>
    <t>Počet m.j.</t>
  </si>
  <si>
    <t>Cena za m.j.</t>
  </si>
  <si>
    <t>Spolu</t>
  </si>
  <si>
    <t>Drobný inštalačný materiál</t>
  </si>
  <si>
    <t>Káble</t>
  </si>
  <si>
    <t xml:space="preserve">Káblové trasy </t>
  </si>
  <si>
    <t xml:space="preserve"> </t>
  </si>
  <si>
    <t>KÁBLOVÉ TRASY - DODÁVKA BEZ DPH</t>
  </si>
  <si>
    <t>KÁBLOVÉ TRASY - MONTÁŽ BEZ DPH</t>
  </si>
  <si>
    <t>Zakreslenie porealizačného stavu</t>
  </si>
  <si>
    <t>TECHNICKÁ DOKUMENTÁCIA BEZ DPH</t>
  </si>
  <si>
    <t>REKAPITULÁCIA</t>
  </si>
  <si>
    <t>CELKOVÁ CENA BEZ DPH</t>
  </si>
  <si>
    <t>DPH 20%</t>
  </si>
  <si>
    <t>CELKOVÁ CENA S DPH</t>
  </si>
  <si>
    <t>Vysekanie drážky v murive/ stene pre káblovú trasu</t>
  </si>
  <si>
    <t>ŠK - DODÁVKA</t>
  </si>
  <si>
    <t>ŠK - DODÁVKA BEZ DPH</t>
  </si>
  <si>
    <t>ŠK - MONTÁŽ</t>
  </si>
  <si>
    <t>ŠK - MONTÁŽ BEZ DPH</t>
  </si>
  <si>
    <t>Prieraz steny</t>
  </si>
  <si>
    <t>CELKOVÁ CENA ZA SLABOPRÚDOVÉ ROZVODY BEZ DPH</t>
  </si>
  <si>
    <t>CELKOVÁ CENA ZA SLABOPRÚDOVÉ ROZVODY S DPH</t>
  </si>
  <si>
    <t>Cena bez DPH</t>
  </si>
  <si>
    <t xml:space="preserve">Investor: </t>
  </si>
  <si>
    <t xml:space="preserve">Stavba: </t>
  </si>
  <si>
    <t>Objekt:</t>
  </si>
  <si>
    <t xml:space="preserve">Časť:  </t>
  </si>
  <si>
    <t>Slaboprúdové rozvody</t>
  </si>
  <si>
    <t>Projektový rozpočet slaboprúdových rozvodov</t>
  </si>
  <si>
    <t>Hmoždinka pre viazacie pásiky 839.39/101 8mm 40mm čierna</t>
  </si>
  <si>
    <t>Páska viazacia 4,8x290mm</t>
  </si>
  <si>
    <t>STAVBA:</t>
  </si>
  <si>
    <t>RP</t>
  </si>
  <si>
    <t>Osadenie príchytky, vyvŕt.diery,zatlač.príchytky,v tvrdom kameni,betóne,železobetóne D 6 mm</t>
  </si>
  <si>
    <t>Nešpecifikované pomocné práce</t>
  </si>
  <si>
    <t>VEDĽAJŠIE ROZPOČTOVÉ NÁKLADY (VRN)</t>
  </si>
  <si>
    <t>Transportná réžia</t>
  </si>
  <si>
    <t>Podiel pridružených výkonov</t>
  </si>
  <si>
    <t>VRN BEZ DPH</t>
  </si>
  <si>
    <t>TECHNICKÁ DOKUMENTÁCIA</t>
  </si>
  <si>
    <t>ŠK - štruktúrovaná kabeláž</t>
  </si>
  <si>
    <t>Natiahnutie kábla, uloženie do rúrky, upevnenie na stropný úchyt</t>
  </si>
  <si>
    <t xml:space="preserve">Rúrka ohybná elektroinštalačná </t>
  </si>
  <si>
    <t>ŠK - štruktúrovaná kabeláž, SLP - slaboprúdové rozvody</t>
  </si>
  <si>
    <t>HFX 25</t>
  </si>
  <si>
    <t>HFX 25 IEC Ohybná bezhalogénová rúrka, 320N/5cm, -45až90°C</t>
  </si>
  <si>
    <t>SLP - slaboprúdové rozvody</t>
  </si>
  <si>
    <t>Komunikačné zariadenia</t>
  </si>
  <si>
    <t>MMP205B komplet</t>
  </si>
  <si>
    <t>Montáž PVC lišty</t>
  </si>
  <si>
    <t>KÁBLOVÉ TRASY - ŠK - MONTÁŽ</t>
  </si>
  <si>
    <t>KÁBLOVÉ TRASY - ŠK - DODÁVKA</t>
  </si>
  <si>
    <t>SO01 Stavebné úpravy RTG</t>
  </si>
  <si>
    <t>Montáž komunikačného zariadenia, zapojenie a spustenie do prevádzky</t>
  </si>
  <si>
    <t>Stavebná pripravenosť pre montáž RTG prístroja NR SYS C400 na 1.NP UN Martin, Kollárová 2, Martin</t>
  </si>
  <si>
    <t>KELine patch panel Cat 6A, osadený s 24xKEJ-C6A-S-HD</t>
  </si>
  <si>
    <t>KEP-C6A-S-HD</t>
  </si>
  <si>
    <t>Kryt zásuvky komunikačnej s popisovým poľom Reflex SI  alpská biela</t>
  </si>
  <si>
    <t>Maska nosná pre komunikačné prístroje – dvojnásobná</t>
  </si>
  <si>
    <t>1-násobný rámček pre elektroinštalačné prístroje pre vodorovnú i zvislú montáž, Reflex SI alpská biela</t>
  </si>
  <si>
    <t>Keystone Jack, RJ45/s, Cat.6A, KELine, KEJ-C6A-S-HD</t>
  </si>
  <si>
    <t>1724-0-1663</t>
  </si>
  <si>
    <t>1764-0-0182</t>
  </si>
  <si>
    <t>1725-0-0928</t>
  </si>
  <si>
    <t>KEJ-C6A-S-HD</t>
  </si>
  <si>
    <t>Konektor RJ45/s, beznástrojový, pre priamu montáž na inštalačný kábel Cat 7A, Cat 7, Cat 6A, Cat.6</t>
  </si>
  <si>
    <t>KE-FT45-C6AS</t>
  </si>
  <si>
    <t>Inštalačná krabica do steny</t>
  </si>
  <si>
    <t>KU 68</t>
  </si>
  <si>
    <t>Keline patch kábel Cat.6A, STP, LSOH, 1,0m</t>
  </si>
  <si>
    <t>Keline patch kábel Cat.6A, STP, LSOH, 2,0m</t>
  </si>
  <si>
    <t>KEL-C6A-P-010</t>
  </si>
  <si>
    <t>KEL-C6A-P-015</t>
  </si>
  <si>
    <t>IPC-HDBW2241E-S-0360B</t>
  </si>
  <si>
    <t>2 Mpx dome IP Starlight kamera, Smart IR prísvit s dosvitom 30 m, rozlíšenie 1920 × 1080 px, pevný objektív 3,6 mm, uhol záberu: H: 88°</t>
  </si>
  <si>
    <t>PFA136</t>
  </si>
  <si>
    <t>Prídavný límec pre kamery</t>
  </si>
  <si>
    <t>NVR4104-P-4KS2/L</t>
  </si>
  <si>
    <t>Videorekordér IP sieťový 4kanálový, podpora ONVIF, 1x RJ-45 port (10/100 Mbps), 4x PoE porty (max. 36 W / resp. 25,5 W na jeden port), 1x HDMI (4K) (4x 1080p @ 30 fps) + 1x VGA, 2x USB</t>
  </si>
  <si>
    <t>LM19-L200</t>
  </si>
  <si>
    <t>LED monitor 19,5" , prispôsobený pre použitie 24 hodin / 7 dní v týždni</t>
  </si>
  <si>
    <t>Montáž tieneného patch panelu, 24xRJ45</t>
  </si>
  <si>
    <t>Zapojenie jedneho portu do patch panelu - 1xRJ45</t>
  </si>
  <si>
    <t>Montáž krabice prístrojovej KU 68/71 L1, KU 68 LA/1, d</t>
  </si>
  <si>
    <t>Montáž zásuvky 2xRJ45 pod omietku</t>
  </si>
  <si>
    <t>Zapojenie zásuvky 2xRJ45</t>
  </si>
  <si>
    <t>Zapojenie zásuvky 1xRJ45</t>
  </si>
  <si>
    <t>Káblová forma</t>
  </si>
  <si>
    <t>Značenie zásuviek</t>
  </si>
  <si>
    <t>Značenie prípojných miest na strane rozvadzača</t>
  </si>
  <si>
    <t>Meranie certifikácie cat.6A, vystavenie protokolu</t>
  </si>
  <si>
    <t>Montáž a zapojenie kamery, nastavenie obrazu, konfigurácia</t>
  </si>
  <si>
    <t>Montáž a zapojenie videonahrávača, zapojenie monitora, nastavenie systému, spustenie sledovania live obrazu z kamery na monitor na pracovisku sestier bez nahrávania záznamu</t>
  </si>
  <si>
    <t>KE550HS23/1E-B2ca</t>
  </si>
  <si>
    <t>KELine kábel Cat 6A, STP, LSOH, B2ca - s1, d1, a1</t>
  </si>
  <si>
    <t>Audio kábel 2x0,75</t>
  </si>
  <si>
    <t>Zväzkový držiak Grip "M" 15, 2031 M 15 FS + kotva</t>
  </si>
  <si>
    <t>PVC lišta 40x40</t>
  </si>
  <si>
    <t>Univerzitná nemocnica Martin, Kollárová 2, Martin</t>
  </si>
  <si>
    <t>V Košiciach,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</si>
</sst>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&quot;€&quot;_-;\-* #,##0.00\ &quot;€&quot;_-;_-* &quot;-&quot;??\ &quot;€&quot;_-;_-@_-"/>
    <numFmt numFmtId="165" formatCode="#,###_)"/>
    <numFmt numFmtId="166" formatCode="#,##0.00\ [$€-1]"/>
    <numFmt numFmtId="167" formatCode="#,###_)&quot;ks&quot;"/>
    <numFmt numFmtId="168" formatCode="#,##0.00\ &quot;€&quot;"/>
    <numFmt numFmtId="169" formatCode="#,##0.00&quot; €&quot;"/>
    <numFmt numFmtId="170" formatCode="#,###_)\ &quot;ks&quot;"/>
    <numFmt numFmtId="171" formatCode="#,##0.00\ &quot;Sk&quot;;[Red]\-#,##0.00\ &quot;Sk&quot;"/>
    <numFmt numFmtId="172" formatCode="#,###_)&quot;m&quot;"/>
    <numFmt numFmtId="173" formatCode="#,###_)&quot;hod&quot;"/>
    <numFmt numFmtId="174" formatCode="#,##0\ &quot;Kč&quot;;\-#,##0\ &quot;Kč&quot;"/>
    <numFmt numFmtId="175" formatCode="_-* #,##0.00\ &quot;Kč&quot;_-;\-* #,##0.00\ &quot;Kč&quot;_-;_-* &quot;-&quot;??\ &quot;Kč&quot;_-;_-@_-"/>
    <numFmt numFmtId="176" formatCode="#,##0.\-\ 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9"/>
      <name val="Tahoma"/>
      <family val="2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8.5"/>
      <name val="Arial"/>
      <family val="2"/>
      <charset val="238"/>
    </font>
    <font>
      <b/>
      <sz val="16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20"/>
      <name val="Arial"/>
      <family val="2"/>
      <charset val="238"/>
    </font>
    <font>
      <i/>
      <sz val="14"/>
      <name val="Arial"/>
      <family val="2"/>
      <charset val="238"/>
    </font>
    <font>
      <u/>
      <sz val="9"/>
      <color indexed="12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theme="1"/>
      <name val="Arial"/>
      <family val="2"/>
      <charset val="238"/>
    </font>
    <font>
      <i/>
      <u/>
      <sz val="14"/>
      <name val="Arial"/>
      <family val="2"/>
      <charset val="238"/>
    </font>
    <font>
      <i/>
      <sz val="6"/>
      <name val="Arial"/>
      <family val="2"/>
      <charset val="238"/>
    </font>
    <font>
      <i/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theme="1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b/>
      <i/>
      <sz val="10"/>
      <color indexed="9"/>
      <name val="Albertus Medium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sz val="12"/>
      <color indexed="9"/>
      <name val="Helvetica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8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1" fillId="0" borderId="0"/>
    <xf numFmtId="0" fontId="29" fillId="0" borderId="0"/>
    <xf numFmtId="17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1" fontId="31" fillId="0" borderId="0" applyFont="0" applyFill="0" applyBorder="0" applyAlignment="0" applyProtection="0"/>
    <xf numFmtId="174" fontId="32" fillId="0" borderId="0" applyFill="0" applyBorder="0" applyAlignment="0" applyProtection="0"/>
    <xf numFmtId="174" fontId="32" fillId="0" borderId="0" applyFill="0" applyBorder="0" applyAlignment="0" applyProtection="0"/>
    <xf numFmtId="175" fontId="2" fillId="0" borderId="0" applyFont="0" applyFill="0" applyBorder="0" applyAlignment="0" applyProtection="0"/>
    <xf numFmtId="0" fontId="33" fillId="3" borderId="29">
      <alignment horizontal="left"/>
    </xf>
    <xf numFmtId="176" fontId="30" fillId="4" borderId="30"/>
    <xf numFmtId="0" fontId="3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ill="0" applyBorder="0" applyAlignment="0" applyProtection="0"/>
    <xf numFmtId="0" fontId="29" fillId="0" borderId="0"/>
    <xf numFmtId="0" fontId="2" fillId="0" borderId="0"/>
  </cellStyleXfs>
  <cellXfs count="144">
    <xf numFmtId="0" fontId="0" fillId="0" borderId="0" xfId="0"/>
    <xf numFmtId="0" fontId="21" fillId="0" borderId="0" xfId="0" applyFont="1"/>
    <xf numFmtId="0" fontId="21" fillId="0" borderId="20" xfId="0" applyFont="1" applyBorder="1" applyAlignment="1">
      <alignment horizontal="right"/>
    </xf>
    <xf numFmtId="168" fontId="21" fillId="0" borderId="23" xfId="0" applyNumberFormat="1" applyFont="1" applyBorder="1"/>
    <xf numFmtId="168" fontId="22" fillId="0" borderId="19" xfId="0" applyNumberFormat="1" applyFont="1" applyBorder="1"/>
    <xf numFmtId="168" fontId="23" fillId="0" borderId="20" xfId="0" applyNumberFormat="1" applyFont="1" applyBorder="1"/>
    <xf numFmtId="0" fontId="21" fillId="2" borderId="16" xfId="0" applyFont="1" applyFill="1" applyBorder="1"/>
    <xf numFmtId="0" fontId="21" fillId="2" borderId="0" xfId="0" applyFont="1" applyFill="1"/>
    <xf numFmtId="0" fontId="21" fillId="2" borderId="26" xfId="0" applyFont="1" applyFill="1" applyBorder="1"/>
    <xf numFmtId="0" fontId="2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3" applyFont="1" applyAlignment="1">
      <alignment vertical="center"/>
    </xf>
    <xf numFmtId="165" fontId="9" fillId="0" borderId="0" xfId="1" applyNumberFormat="1" applyFont="1" applyFill="1" applyAlignment="1" applyProtection="1">
      <alignment horizontal="center" vertical="center"/>
      <protection hidden="1"/>
    </xf>
    <xf numFmtId="166" fontId="11" fillId="0" borderId="0" xfId="4" applyNumberFormat="1" applyFont="1" applyFill="1" applyAlignment="1" applyProtection="1">
      <alignment horizontal="right" vertical="center"/>
    </xf>
    <xf numFmtId="0" fontId="12" fillId="0" borderId="0" xfId="0" applyFont="1" applyAlignment="1">
      <alignment vertical="center"/>
    </xf>
    <xf numFmtId="0" fontId="8" fillId="0" borderId="0" xfId="3" applyFont="1" applyAlignment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0" fontId="5" fillId="0" borderId="0" xfId="3" applyFont="1" applyAlignment="1">
      <alignment vertical="center"/>
    </xf>
    <xf numFmtId="166" fontId="14" fillId="0" borderId="0" xfId="4" applyNumberFormat="1" applyFont="1" applyFill="1" applyAlignment="1" applyProtection="1">
      <alignment horizontal="right" vertical="center"/>
    </xf>
    <xf numFmtId="0" fontId="7" fillId="0" borderId="0" xfId="3" applyFont="1" applyAlignment="1">
      <alignment vertical="center"/>
    </xf>
    <xf numFmtId="165" fontId="16" fillId="0" borderId="0" xfId="0" applyNumberFormat="1" applyFont="1" applyAlignment="1" applyProtection="1">
      <alignment horizontal="center" vertical="center"/>
      <protection hidden="1"/>
    </xf>
    <xf numFmtId="166" fontId="16" fillId="0" borderId="0" xfId="1" applyNumberFormat="1" applyFont="1" applyFill="1" applyAlignment="1">
      <alignment vertical="center"/>
    </xf>
    <xf numFmtId="0" fontId="17" fillId="0" borderId="0" xfId="3" applyFont="1" applyAlignment="1">
      <alignment vertical="center"/>
    </xf>
    <xf numFmtId="0" fontId="18" fillId="0" borderId="0" xfId="0" applyFont="1" applyAlignment="1">
      <alignment horizontal="left" vertical="center"/>
    </xf>
    <xf numFmtId="165" fontId="15" fillId="0" borderId="1" xfId="5" applyNumberFormat="1" applyFont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Alignment="1">
      <alignment horizontal="center" vertical="center"/>
    </xf>
    <xf numFmtId="169" fontId="8" fillId="0" borderId="7" xfId="0" applyNumberFormat="1" applyFont="1" applyBorder="1" applyAlignment="1">
      <alignment vertical="center"/>
    </xf>
    <xf numFmtId="0" fontId="21" fillId="0" borderId="6" xfId="0" applyFont="1" applyBorder="1" applyAlignment="1">
      <alignment vertical="center" wrapText="1"/>
    </xf>
    <xf numFmtId="168" fontId="21" fillId="0" borderId="6" xfId="0" applyNumberFormat="1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6" fontId="8" fillId="0" borderId="6" xfId="0" applyNumberFormat="1" applyFont="1" applyBorder="1" applyAlignment="1">
      <alignment horizontal="right" vertical="center"/>
    </xf>
    <xf numFmtId="167" fontId="8" fillId="0" borderId="6" xfId="0" applyNumberFormat="1" applyFont="1" applyBorder="1" applyAlignment="1">
      <alignment horizontal="right" vertical="center"/>
    </xf>
    <xf numFmtId="166" fontId="8" fillId="0" borderId="6" xfId="0" applyNumberFormat="1" applyFont="1" applyBorder="1" applyAlignment="1">
      <alignment vertical="center"/>
    </xf>
    <xf numFmtId="169" fontId="8" fillId="0" borderId="6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left" vertical="center" wrapText="1" shrinkToFit="1" readingOrder="1"/>
    </xf>
    <xf numFmtId="168" fontId="8" fillId="0" borderId="6" xfId="0" applyNumberFormat="1" applyFont="1" applyBorder="1" applyAlignment="1">
      <alignment horizontal="right" vertical="center" readingOrder="1"/>
    </xf>
    <xf numFmtId="166" fontId="15" fillId="0" borderId="10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171" fontId="16" fillId="0" borderId="0" xfId="0" applyNumberFormat="1" applyFont="1" applyAlignment="1">
      <alignment vertical="center"/>
    </xf>
    <xf numFmtId="165" fontId="15" fillId="0" borderId="6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169" fontId="8" fillId="0" borderId="6" xfId="0" applyNumberFormat="1" applyFont="1" applyBorder="1" applyAlignment="1">
      <alignment horizontal="right" vertical="center"/>
    </xf>
    <xf numFmtId="166" fontId="21" fillId="0" borderId="7" xfId="0" applyNumberFormat="1" applyFont="1" applyBorder="1" applyAlignment="1">
      <alignment vertical="center"/>
    </xf>
    <xf numFmtId="166" fontId="15" fillId="0" borderId="0" xfId="0" applyNumberFormat="1" applyFont="1" applyAlignment="1">
      <alignment vertical="center"/>
    </xf>
    <xf numFmtId="165" fontId="15" fillId="0" borderId="3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166" fontId="8" fillId="0" borderId="7" xfId="2" applyNumberFormat="1" applyFont="1" applyFill="1" applyBorder="1" applyAlignment="1">
      <alignment vertical="center"/>
    </xf>
    <xf numFmtId="166" fontId="15" fillId="0" borderId="4" xfId="0" applyNumberFormat="1" applyFont="1" applyBorder="1" applyAlignment="1">
      <alignment horizontal="right" vertical="center"/>
    </xf>
    <xf numFmtId="166" fontId="8" fillId="0" borderId="7" xfId="0" applyNumberFormat="1" applyFont="1" applyBorder="1" applyAlignment="1">
      <alignment horizontal="right" vertical="center"/>
    </xf>
    <xf numFmtId="166" fontId="15" fillId="0" borderId="10" xfId="0" applyNumberFormat="1" applyFont="1" applyBorder="1" applyAlignment="1">
      <alignment horizontal="right" vertical="center"/>
    </xf>
    <xf numFmtId="166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9" fillId="0" borderId="0" xfId="0" applyFont="1" applyAlignment="1">
      <alignment vertical="center"/>
    </xf>
    <xf numFmtId="170" fontId="8" fillId="0" borderId="0" xfId="0" applyNumberFormat="1" applyFont="1" applyAlignment="1">
      <alignment vertical="center"/>
    </xf>
    <xf numFmtId="0" fontId="8" fillId="5" borderId="6" xfId="0" applyFont="1" applyFill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vertical="top" wrapText="1"/>
    </xf>
    <xf numFmtId="172" fontId="8" fillId="0" borderId="6" xfId="0" applyNumberFormat="1" applyFont="1" applyBorder="1" applyAlignment="1">
      <alignment horizontal="right" vertical="center"/>
    </xf>
    <xf numFmtId="172" fontId="21" fillId="0" borderId="6" xfId="0" applyNumberFormat="1" applyFont="1" applyBorder="1" applyAlignment="1">
      <alignment vertical="center"/>
    </xf>
    <xf numFmtId="172" fontId="8" fillId="0" borderId="6" xfId="0" applyNumberFormat="1" applyFont="1" applyBorder="1" applyAlignment="1">
      <alignment horizontal="right" vertical="top"/>
    </xf>
    <xf numFmtId="173" fontId="8" fillId="0" borderId="6" xfId="0" applyNumberFormat="1" applyFont="1" applyBorder="1" applyAlignment="1">
      <alignment horizontal="right" vertical="center"/>
    </xf>
    <xf numFmtId="0" fontId="15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70" fontId="8" fillId="0" borderId="0" xfId="0" applyNumberFormat="1" applyFont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6" xfId="0" applyFont="1" applyBorder="1" applyAlignment="1">
      <alignment wrapText="1"/>
    </xf>
    <xf numFmtId="0" fontId="21" fillId="0" borderId="6" xfId="0" applyFont="1" applyBorder="1" applyAlignment="1">
      <alignment wrapText="1"/>
    </xf>
    <xf numFmtId="167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top"/>
    </xf>
    <xf numFmtId="167" fontId="8" fillId="0" borderId="6" xfId="0" applyNumberFormat="1" applyFont="1" applyBorder="1" applyAlignment="1">
      <alignment horizontal="right" vertical="top"/>
    </xf>
    <xf numFmtId="0" fontId="21" fillId="0" borderId="6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168" fontId="8" fillId="0" borderId="6" xfId="0" applyNumberFormat="1" applyFont="1" applyBorder="1" applyAlignment="1">
      <alignment vertical="center"/>
    </xf>
    <xf numFmtId="0" fontId="8" fillId="0" borderId="6" xfId="8" applyFont="1" applyBorder="1"/>
    <xf numFmtId="167" fontId="8" fillId="0" borderId="6" xfId="8" applyNumberFormat="1" applyFont="1" applyBorder="1" applyAlignment="1">
      <alignment horizontal="right" vertical="top"/>
    </xf>
    <xf numFmtId="168" fontId="8" fillId="0" borderId="6" xfId="8" applyNumberFormat="1" applyFont="1" applyBorder="1" applyAlignment="1">
      <alignment vertical="center"/>
    </xf>
    <xf numFmtId="172" fontId="8" fillId="0" borderId="6" xfId="8" applyNumberFormat="1" applyFont="1" applyBorder="1" applyAlignment="1">
      <alignment horizontal="right" vertical="top"/>
    </xf>
    <xf numFmtId="166" fontId="8" fillId="0" borderId="32" xfId="2" applyNumberFormat="1" applyFont="1" applyFill="1" applyBorder="1" applyAlignment="1">
      <alignment vertical="center"/>
    </xf>
    <xf numFmtId="0" fontId="22" fillId="0" borderId="0" xfId="0" applyFont="1" applyAlignment="1">
      <alignment wrapText="1"/>
    </xf>
    <xf numFmtId="0" fontId="24" fillId="0" borderId="0" xfId="0" applyFont="1"/>
    <xf numFmtId="0" fontId="23" fillId="0" borderId="27" xfId="0" applyFont="1" applyBorder="1"/>
    <xf numFmtId="0" fontId="26" fillId="0" borderId="28" xfId="0" applyFont="1" applyBorder="1"/>
    <xf numFmtId="0" fontId="26" fillId="0" borderId="20" xfId="0" applyFont="1" applyBorder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0" borderId="21" xfId="0" applyFont="1" applyBorder="1"/>
    <xf numFmtId="0" fontId="0" fillId="0" borderId="22" xfId="0" applyBorder="1"/>
    <xf numFmtId="0" fontId="22" fillId="0" borderId="17" xfId="0" applyFont="1" applyBorder="1"/>
    <xf numFmtId="0" fontId="24" fillId="0" borderId="18" xfId="0" applyFont="1" applyBorder="1"/>
    <xf numFmtId="0" fontId="24" fillId="0" borderId="25" xfId="0" applyFont="1" applyBorder="1"/>
    <xf numFmtId="0" fontId="21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21" fillId="0" borderId="11" xfId="0" applyFont="1" applyBorder="1"/>
    <xf numFmtId="0" fontId="0" fillId="0" borderId="12" xfId="0" applyBorder="1"/>
    <xf numFmtId="0" fontId="0" fillId="0" borderId="24" xfId="0" applyBorder="1"/>
    <xf numFmtId="0" fontId="22" fillId="0" borderId="18" xfId="0" applyFont="1" applyBorder="1"/>
    <xf numFmtId="0" fontId="22" fillId="0" borderId="25" xfId="0" applyFont="1" applyBorder="1"/>
    <xf numFmtId="0" fontId="23" fillId="0" borderId="11" xfId="0" applyFont="1" applyBorder="1"/>
    <xf numFmtId="0" fontId="25" fillId="0" borderId="12" xfId="0" applyFont="1" applyBorder="1"/>
    <xf numFmtId="0" fontId="25" fillId="0" borderId="24" xfId="0" applyFont="1" applyBorder="1"/>
    <xf numFmtId="0" fontId="21" fillId="0" borderId="13" xfId="0" applyFont="1" applyBorder="1"/>
    <xf numFmtId="0" fontId="0" fillId="0" borderId="14" xfId="0" applyBorder="1"/>
    <xf numFmtId="0" fontId="0" fillId="0" borderId="15" xfId="0" applyBorder="1"/>
    <xf numFmtId="0" fontId="8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5" fillId="0" borderId="0" xfId="3" applyFont="1" applyAlignment="1">
      <alignment vertical="center" wrapText="1"/>
    </xf>
    <xf numFmtId="0" fontId="17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33" xfId="0" applyFont="1" applyBorder="1" applyAlignment="1">
      <alignment horizontal="left" vertical="center"/>
    </xf>
    <xf numFmtId="0" fontId="21" fillId="0" borderId="3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5" fillId="5" borderId="2" xfId="0" applyFont="1" applyFill="1" applyBorder="1" applyAlignment="1">
      <alignment vertical="center"/>
    </xf>
    <xf numFmtId="0" fontId="15" fillId="6" borderId="8" xfId="0" applyFont="1" applyFill="1" applyBorder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vertical="center"/>
    </xf>
  </cellXfs>
  <cellStyles count="25">
    <cellStyle name="Hypertextové prepojenie 2" xfId="10"/>
    <cellStyle name="Hypertextové prepojenie 3" xfId="4"/>
    <cellStyle name="Mena" xfId="1" builtinId="4"/>
    <cellStyle name="Mena 2" xfId="9"/>
    <cellStyle name="meny 2" xfId="11"/>
    <cellStyle name="meny 3" xfId="12"/>
    <cellStyle name="meny 4" xfId="13"/>
    <cellStyle name="meny_ŠK-pokus" xfId="14"/>
    <cellStyle name="Nadpis kapitoly" xfId="15"/>
    <cellStyle name="Nadpis vzorka" xfId="16"/>
    <cellStyle name="Normálna 2" xfId="8"/>
    <cellStyle name="Normálna 6 2" xfId="7"/>
    <cellStyle name="Normálne" xfId="0" builtinId="0"/>
    <cellStyle name="normálne 2" xfId="17"/>
    <cellStyle name="normálne 3" xfId="18"/>
    <cellStyle name="Normálne 4" xfId="24"/>
    <cellStyle name="normálne 9" xfId="6"/>
    <cellStyle name="normálne_CP - silnoprúd" xfId="3"/>
    <cellStyle name="normálne_Silnoprúd" xfId="5"/>
    <cellStyle name="normální 2" xfId="19"/>
    <cellStyle name="Percentá" xfId="2" builtinId="5"/>
    <cellStyle name="percentá 2" xfId="21"/>
    <cellStyle name="percentá 3" xfId="22"/>
    <cellStyle name="Percentá 4" xfId="20"/>
    <cellStyle name="Štýl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3238501</xdr:colOff>
      <xdr:row>0</xdr:row>
      <xdr:rowOff>0</xdr:rowOff>
    </xdr:from>
    <xdr:to>
      <xdr:col>3</xdr:col>
      <xdr:colOff>665018</xdr:colOff>
      <xdr:row>2</xdr:row>
      <xdr:rowOff>50194</xdr:rowOff>
    </xdr:to>
    <xdr:sp macro="" textlink="">
      <xdr:nvSpPr>
        <xdr:cNvPr id="2" name="Text Box 209">
          <a:extLst>
            <a:ext uri="{FF2B5EF4-FFF2-40B4-BE49-F238E27FC236}">
              <a16:creationId xmlns:a16="http://schemas.microsoft.com/office/drawing/2014/main" xmlns="" id="{B5041F84-DF40-4C53-BFB4-B3E4DAA09FD2}"/>
            </a:ext>
          </a:extLst>
        </xdr:cNvPr>
        <xdr:cNvSpPr txBox="1">
          <a:spLocks noChangeArrowheads="1"/>
        </xdr:cNvSpPr>
      </xdr:nvSpPr>
      <xdr:spPr bwMode="auto">
        <a:xfrm>
          <a:off x="4495801" y="0"/>
          <a:ext cx="969817" cy="545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endParaRPr lang="sk-SK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948535</xdr:colOff>
      <xdr:row>2</xdr:row>
      <xdr:rowOff>50194</xdr:rowOff>
    </xdr:to>
    <xdr:sp macro="" textlink="">
      <xdr:nvSpPr>
        <xdr:cNvPr id="3" name="Text Box 209">
          <a:extLst>
            <a:ext uri="{FF2B5EF4-FFF2-40B4-BE49-F238E27FC236}">
              <a16:creationId xmlns:a16="http://schemas.microsoft.com/office/drawing/2014/main" xmlns="" id="{E9A00D4A-5093-4AEA-87CA-44CC38E96756}"/>
            </a:ext>
          </a:extLst>
        </xdr:cNvPr>
        <xdr:cNvSpPr txBox="1">
          <a:spLocks noChangeArrowheads="1"/>
        </xdr:cNvSpPr>
      </xdr:nvSpPr>
      <xdr:spPr bwMode="auto">
        <a:xfrm>
          <a:off x="5463540" y="0"/>
          <a:ext cx="1763875" cy="545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endParaRPr lang="sk-SK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3238501</xdr:colOff>
      <xdr:row>0</xdr:row>
      <xdr:rowOff>0</xdr:rowOff>
    </xdr:from>
    <xdr:to>
      <xdr:col>3</xdr:col>
      <xdr:colOff>665018</xdr:colOff>
      <xdr:row>1</xdr:row>
      <xdr:rowOff>49698</xdr:rowOff>
    </xdr:to>
    <xdr:sp macro="" textlink="">
      <xdr:nvSpPr>
        <xdr:cNvPr id="4" name="Text Box 209">
          <a:extLst>
            <a:ext uri="{FF2B5EF4-FFF2-40B4-BE49-F238E27FC236}">
              <a16:creationId xmlns:a16="http://schemas.microsoft.com/office/drawing/2014/main" xmlns="" id="{BFB04F99-514F-4B10-B674-BED2521EDCDC}"/>
            </a:ext>
          </a:extLst>
        </xdr:cNvPr>
        <xdr:cNvSpPr txBox="1">
          <a:spLocks noChangeArrowheads="1"/>
        </xdr:cNvSpPr>
      </xdr:nvSpPr>
      <xdr:spPr bwMode="auto">
        <a:xfrm>
          <a:off x="4495801" y="0"/>
          <a:ext cx="969817" cy="293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endParaRPr lang="sk-SK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0</xdr:row>
      <xdr:rowOff>1906</xdr:rowOff>
    </xdr:from>
    <xdr:to>
      <xdr:col>5</xdr:col>
      <xdr:colOff>653343</xdr:colOff>
      <xdr:row>0</xdr:row>
      <xdr:rowOff>0</xdr:rowOff>
    </xdr:to>
    <xdr:sp macro="" textlink="">
      <xdr:nvSpPr>
        <xdr:cNvPr id="5" name="Text Box 209">
          <a:extLst>
            <a:ext uri="{FF2B5EF4-FFF2-40B4-BE49-F238E27FC236}">
              <a16:creationId xmlns:a16="http://schemas.microsoft.com/office/drawing/2014/main" xmlns="" id="{84BB4A53-4BBA-4033-9806-5940C642A200}"/>
            </a:ext>
          </a:extLst>
        </xdr:cNvPr>
        <xdr:cNvSpPr txBox="1">
          <a:spLocks noChangeArrowheads="1"/>
        </xdr:cNvSpPr>
      </xdr:nvSpPr>
      <xdr:spPr bwMode="auto">
        <a:xfrm flipV="1">
          <a:off x="5463540" y="1906"/>
          <a:ext cx="15448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endParaRPr lang="sk-SK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14</xdr:col>
      <xdr:colOff>38100</xdr:colOff>
      <xdr:row>1</xdr:row>
      <xdr:rowOff>238125</xdr:rowOff>
    </xdr:from>
    <xdr:to>
      <xdr:col>14</xdr:col>
      <xdr:colOff>392861</xdr:colOff>
      <xdr:row>5</xdr:row>
      <xdr:rowOff>28574</xdr:rowOff>
    </xdr:to>
    <xdr:sp macro="" textlink="">
      <xdr:nvSpPr>
        <xdr:cNvPr id="6" name="Text Box 209">
          <a:extLst>
            <a:ext uri="{FF2B5EF4-FFF2-40B4-BE49-F238E27FC236}">
              <a16:creationId xmlns:a16="http://schemas.microsoft.com/office/drawing/2014/main" xmlns="" id="{96135E58-FF4A-42F1-9AAC-FD9D0E3B506A}"/>
            </a:ext>
          </a:extLst>
        </xdr:cNvPr>
        <xdr:cNvSpPr txBox="1">
          <a:spLocks noChangeArrowheads="1"/>
        </xdr:cNvSpPr>
      </xdr:nvSpPr>
      <xdr:spPr bwMode="auto">
        <a:xfrm flipH="1">
          <a:off x="11711940" y="481965"/>
          <a:ext cx="354761" cy="5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endParaRPr lang="sk-SK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3238501</xdr:colOff>
      <xdr:row>0</xdr:row>
      <xdr:rowOff>0</xdr:rowOff>
    </xdr:from>
    <xdr:to>
      <xdr:col>3</xdr:col>
      <xdr:colOff>665018</xdr:colOff>
      <xdr:row>2</xdr:row>
      <xdr:rowOff>50194</xdr:rowOff>
    </xdr:to>
    <xdr:sp macro="" textlink="">
      <xdr:nvSpPr>
        <xdr:cNvPr id="9" name="Text Box 209">
          <a:extLst>
            <a:ext uri="{FF2B5EF4-FFF2-40B4-BE49-F238E27FC236}">
              <a16:creationId xmlns:a16="http://schemas.microsoft.com/office/drawing/2014/main" xmlns="" id="{0CE76472-F103-4CC0-AB44-3796CA9725AD}"/>
            </a:ext>
          </a:extLst>
        </xdr:cNvPr>
        <xdr:cNvSpPr txBox="1">
          <a:spLocks noChangeArrowheads="1"/>
        </xdr:cNvSpPr>
      </xdr:nvSpPr>
      <xdr:spPr bwMode="auto">
        <a:xfrm>
          <a:off x="4495801" y="0"/>
          <a:ext cx="969817" cy="545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endParaRPr lang="sk-SK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948535</xdr:colOff>
      <xdr:row>2</xdr:row>
      <xdr:rowOff>50194</xdr:rowOff>
    </xdr:to>
    <xdr:sp macro="" textlink="">
      <xdr:nvSpPr>
        <xdr:cNvPr id="10" name="Text Box 209">
          <a:extLst>
            <a:ext uri="{FF2B5EF4-FFF2-40B4-BE49-F238E27FC236}">
              <a16:creationId xmlns:a16="http://schemas.microsoft.com/office/drawing/2014/main" xmlns="" id="{12C66778-8D97-4954-9A22-ED9284F677F2}"/>
            </a:ext>
          </a:extLst>
        </xdr:cNvPr>
        <xdr:cNvSpPr txBox="1">
          <a:spLocks noChangeArrowheads="1"/>
        </xdr:cNvSpPr>
      </xdr:nvSpPr>
      <xdr:spPr bwMode="auto">
        <a:xfrm>
          <a:off x="5463540" y="0"/>
          <a:ext cx="1763875" cy="545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endParaRPr lang="sk-SK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3238501</xdr:colOff>
      <xdr:row>0</xdr:row>
      <xdr:rowOff>0</xdr:rowOff>
    </xdr:from>
    <xdr:to>
      <xdr:col>3</xdr:col>
      <xdr:colOff>665018</xdr:colOff>
      <xdr:row>1</xdr:row>
      <xdr:rowOff>49698</xdr:rowOff>
    </xdr:to>
    <xdr:sp macro="" textlink="">
      <xdr:nvSpPr>
        <xdr:cNvPr id="11" name="Text Box 209">
          <a:extLst>
            <a:ext uri="{FF2B5EF4-FFF2-40B4-BE49-F238E27FC236}">
              <a16:creationId xmlns:a16="http://schemas.microsoft.com/office/drawing/2014/main" xmlns="" id="{FD39260D-CD0D-41CE-80CB-01476AA527AF}"/>
            </a:ext>
          </a:extLst>
        </xdr:cNvPr>
        <xdr:cNvSpPr txBox="1">
          <a:spLocks noChangeArrowheads="1"/>
        </xdr:cNvSpPr>
      </xdr:nvSpPr>
      <xdr:spPr bwMode="auto">
        <a:xfrm>
          <a:off x="4495801" y="0"/>
          <a:ext cx="969817" cy="293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endParaRPr lang="sk-SK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4</xdr:col>
      <xdr:colOff>0</xdr:colOff>
      <xdr:row>0</xdr:row>
      <xdr:rowOff>1906</xdr:rowOff>
    </xdr:from>
    <xdr:to>
      <xdr:col>5</xdr:col>
      <xdr:colOff>653343</xdr:colOff>
      <xdr:row>0</xdr:row>
      <xdr:rowOff>0</xdr:rowOff>
    </xdr:to>
    <xdr:sp macro="" textlink="">
      <xdr:nvSpPr>
        <xdr:cNvPr id="12" name="Text Box 209">
          <a:extLst>
            <a:ext uri="{FF2B5EF4-FFF2-40B4-BE49-F238E27FC236}">
              <a16:creationId xmlns:a16="http://schemas.microsoft.com/office/drawing/2014/main" xmlns="" id="{FA8C1C72-9AA9-4A62-A3BE-E5E869147A38}"/>
            </a:ext>
          </a:extLst>
        </xdr:cNvPr>
        <xdr:cNvSpPr txBox="1">
          <a:spLocks noChangeArrowheads="1"/>
        </xdr:cNvSpPr>
      </xdr:nvSpPr>
      <xdr:spPr bwMode="auto">
        <a:xfrm flipV="1">
          <a:off x="5463540" y="1906"/>
          <a:ext cx="15448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endParaRPr lang="sk-SK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14</xdr:col>
      <xdr:colOff>38100</xdr:colOff>
      <xdr:row>1</xdr:row>
      <xdr:rowOff>238125</xdr:rowOff>
    </xdr:from>
    <xdr:to>
      <xdr:col>14</xdr:col>
      <xdr:colOff>392861</xdr:colOff>
      <xdr:row>5</xdr:row>
      <xdr:rowOff>28574</xdr:rowOff>
    </xdr:to>
    <xdr:sp macro="" textlink="">
      <xdr:nvSpPr>
        <xdr:cNvPr id="13" name="Text Box 209">
          <a:extLst>
            <a:ext uri="{FF2B5EF4-FFF2-40B4-BE49-F238E27FC236}">
              <a16:creationId xmlns:a16="http://schemas.microsoft.com/office/drawing/2014/main" xmlns="" id="{36CC779A-F14B-438C-8041-EF60F1E5ABA2}"/>
            </a:ext>
          </a:extLst>
        </xdr:cNvPr>
        <xdr:cNvSpPr txBox="1">
          <a:spLocks noChangeArrowheads="1"/>
        </xdr:cNvSpPr>
      </xdr:nvSpPr>
      <xdr:spPr bwMode="auto">
        <a:xfrm flipH="1">
          <a:off x="11711940" y="481965"/>
          <a:ext cx="354761" cy="5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1">
            <a:defRPr sz="1000"/>
          </a:pPr>
          <a:endParaRPr lang="sk-SK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zoomScale="80" zoomScaleNormal="100" zoomScaleSheetLayoutView="80" workbookViewId="0">
      <selection activeCell="J13" sqref="J13"/>
    </sheetView>
  </sheetViews>
  <sheetFormatPr defaultColWidth="8.85546875" defaultRowHeight="12"/>
  <cols>
    <col min="1" max="6" width="8.85546875" style="1"/>
    <col min="7" max="7" width="21.42578125" style="1" customWidth="1"/>
    <col min="8" max="8" width="13.5703125" style="1" customWidth="1"/>
    <col min="9" max="16384" width="8.85546875" style="1"/>
  </cols>
  <sheetData>
    <row r="1" spans="1:8">
      <c r="A1" s="1" t="s">
        <v>29</v>
      </c>
      <c r="C1" s="1" t="s">
        <v>104</v>
      </c>
    </row>
    <row r="3" spans="1:8" ht="26.45" customHeight="1">
      <c r="A3" s="9" t="s">
        <v>30</v>
      </c>
      <c r="C3" s="91" t="s">
        <v>60</v>
      </c>
      <c r="D3" s="92"/>
      <c r="E3" s="92"/>
      <c r="F3" s="92"/>
      <c r="G3" s="92"/>
      <c r="H3" s="92"/>
    </row>
    <row r="4" spans="1:8">
      <c r="A4" s="1" t="s">
        <v>31</v>
      </c>
      <c r="C4" s="1" t="s">
        <v>58</v>
      </c>
    </row>
    <row r="6" spans="1:8">
      <c r="A6" s="1" t="s">
        <v>32</v>
      </c>
      <c r="C6" s="1" t="s">
        <v>46</v>
      </c>
    </row>
    <row r="7" spans="1:8">
      <c r="C7" s="1" t="s">
        <v>52</v>
      </c>
    </row>
    <row r="9" spans="1:8" ht="18.75">
      <c r="A9" s="96" t="s">
        <v>34</v>
      </c>
      <c r="B9" s="97"/>
      <c r="C9" s="97"/>
      <c r="D9" s="97"/>
      <c r="E9" s="97"/>
      <c r="F9" s="97"/>
      <c r="G9" s="97"/>
      <c r="H9" s="97"/>
    </row>
    <row r="10" spans="1:8" ht="12.75" thickBot="1"/>
    <row r="11" spans="1:8" ht="15.75" thickBot="1">
      <c r="A11" s="105"/>
      <c r="B11" s="106"/>
      <c r="C11" s="106"/>
      <c r="D11" s="106"/>
      <c r="E11" s="106"/>
      <c r="F11" s="106"/>
      <c r="G11" s="107"/>
      <c r="H11" s="2" t="s">
        <v>28</v>
      </c>
    </row>
    <row r="12" spans="1:8" ht="12.75">
      <c r="A12" s="93" t="s">
        <v>33</v>
      </c>
      <c r="B12" s="94"/>
      <c r="C12" s="94"/>
      <c r="D12" s="94"/>
      <c r="E12" s="94"/>
      <c r="F12" s="94"/>
      <c r="G12" s="94"/>
      <c r="H12" s="95"/>
    </row>
    <row r="13" spans="1:8" ht="15">
      <c r="A13" s="98" t="str">
        <f>SLP!A75</f>
        <v>ŠK - DODÁVKA</v>
      </c>
      <c r="B13" s="99"/>
      <c r="C13" s="99"/>
      <c r="D13" s="99"/>
      <c r="E13" s="99"/>
      <c r="F13" s="99"/>
      <c r="G13" s="99"/>
      <c r="H13" s="3">
        <f>SLP!F75</f>
        <v>0</v>
      </c>
    </row>
    <row r="14" spans="1:8" ht="15">
      <c r="A14" s="98" t="str">
        <f>SLP!A76</f>
        <v>ŠK - MONTÁŽ</v>
      </c>
      <c r="B14" s="99"/>
      <c r="C14" s="99"/>
      <c r="D14" s="99"/>
      <c r="E14" s="99"/>
      <c r="F14" s="99"/>
      <c r="G14" s="99"/>
      <c r="H14" s="3">
        <f>SLP!F76</f>
        <v>0</v>
      </c>
    </row>
    <row r="15" spans="1:8" ht="15">
      <c r="A15" s="103" t="str">
        <f>SLP!A77</f>
        <v>KÁBLOVÉ TRASY - ŠK - DODÁVKA</v>
      </c>
      <c r="B15" s="104"/>
      <c r="C15" s="104"/>
      <c r="D15" s="104"/>
      <c r="E15" s="104"/>
      <c r="F15" s="104"/>
      <c r="G15" s="104"/>
      <c r="H15" s="3">
        <f>SLP!F77</f>
        <v>0</v>
      </c>
    </row>
    <row r="16" spans="1:8" ht="15">
      <c r="A16" s="103" t="str">
        <f>SLP!A78</f>
        <v>KÁBLOVÉ TRASY - ŠK - MONTÁŽ</v>
      </c>
      <c r="B16" s="104"/>
      <c r="C16" s="104"/>
      <c r="D16" s="104"/>
      <c r="E16" s="104"/>
      <c r="F16" s="104"/>
      <c r="G16" s="104"/>
      <c r="H16" s="3">
        <f>SLP!F78</f>
        <v>0</v>
      </c>
    </row>
    <row r="17" spans="1:8" ht="15">
      <c r="A17" s="113" t="str">
        <f>SLP!A79</f>
        <v>TECHNICKÁ DOKUMENTÁCIA</v>
      </c>
      <c r="B17" s="114"/>
      <c r="C17" s="114"/>
      <c r="D17" s="114"/>
      <c r="E17" s="114"/>
      <c r="F17" s="114"/>
      <c r="G17" s="115"/>
      <c r="H17" s="3">
        <f>SLP!F79</f>
        <v>0</v>
      </c>
    </row>
    <row r="18" spans="1:8" ht="15">
      <c r="A18" s="113" t="str">
        <f>SLP!A80</f>
        <v>VEDĽAJŠIE ROZPOČTOVÉ NÁKLADY (VRN)</v>
      </c>
      <c r="B18" s="114"/>
      <c r="C18" s="114"/>
      <c r="D18" s="114"/>
      <c r="E18" s="114"/>
      <c r="F18" s="114"/>
      <c r="G18" s="115"/>
      <c r="H18" s="3">
        <f>SLP!F80</f>
        <v>0</v>
      </c>
    </row>
    <row r="19" spans="1:8" ht="12.75" thickBot="1">
      <c r="A19" s="100" t="str">
        <f>SLP!A81</f>
        <v>CELKOVÁ CENA BEZ DPH</v>
      </c>
      <c r="B19" s="108"/>
      <c r="C19" s="108"/>
      <c r="D19" s="108"/>
      <c r="E19" s="108"/>
      <c r="F19" s="108"/>
      <c r="G19" s="109"/>
      <c r="H19" s="4">
        <f>SUM(H13:H18)</f>
        <v>0</v>
      </c>
    </row>
    <row r="20" spans="1:8" ht="12.75" thickBot="1">
      <c r="A20" s="6"/>
      <c r="B20" s="7"/>
      <c r="C20" s="7"/>
      <c r="D20" s="7"/>
      <c r="E20" s="7"/>
      <c r="F20" s="7"/>
      <c r="G20" s="7"/>
      <c r="H20" s="8"/>
    </row>
    <row r="21" spans="1:8" ht="12.75">
      <c r="A21" s="110" t="s">
        <v>26</v>
      </c>
      <c r="B21" s="111"/>
      <c r="C21" s="111"/>
      <c r="D21" s="111"/>
      <c r="E21" s="111"/>
      <c r="F21" s="111"/>
      <c r="G21" s="112"/>
      <c r="H21" s="5">
        <f>H19</f>
        <v>0</v>
      </c>
    </row>
    <row r="22" spans="1:8" ht="15">
      <c r="A22" s="113" t="s">
        <v>18</v>
      </c>
      <c r="B22" s="114"/>
      <c r="C22" s="114"/>
      <c r="D22" s="114"/>
      <c r="E22" s="114"/>
      <c r="F22" s="114"/>
      <c r="G22" s="115"/>
      <c r="H22" s="3">
        <f>(H21/100)*20</f>
        <v>0</v>
      </c>
    </row>
    <row r="23" spans="1:8" ht="15.75" thickBot="1">
      <c r="A23" s="100" t="s">
        <v>27</v>
      </c>
      <c r="B23" s="101"/>
      <c r="C23" s="101"/>
      <c r="D23" s="101"/>
      <c r="E23" s="101"/>
      <c r="F23" s="101"/>
      <c r="G23" s="102"/>
      <c r="H23" s="4">
        <f>H21*1.2</f>
        <v>0</v>
      </c>
    </row>
    <row r="25" spans="1:8">
      <c r="A25" s="1" t="s">
        <v>105</v>
      </c>
    </row>
  </sheetData>
  <mergeCells count="14">
    <mergeCell ref="A23:G23"/>
    <mergeCell ref="A16:G16"/>
    <mergeCell ref="A11:G11"/>
    <mergeCell ref="A19:G19"/>
    <mergeCell ref="A21:G21"/>
    <mergeCell ref="A22:G22"/>
    <mergeCell ref="A17:G17"/>
    <mergeCell ref="A18:G18"/>
    <mergeCell ref="A15:G15"/>
    <mergeCell ref="C3:H3"/>
    <mergeCell ref="A12:H12"/>
    <mergeCell ref="A9:H9"/>
    <mergeCell ref="A13:G13"/>
    <mergeCell ref="A14:G14"/>
  </mergeCells>
  <pageMargins left="0.7" right="0.7" top="0.75" bottom="0.75" header="0.3" footer="0.3"/>
  <pageSetup paperSize="9" scale="98" orientation="portrait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83"/>
  <sheetViews>
    <sheetView tabSelected="1" view="pageBreakPreview" zoomScale="90" zoomScaleNormal="100" zoomScaleSheetLayoutView="90" workbookViewId="0">
      <selection activeCell="J72" sqref="J72"/>
    </sheetView>
  </sheetViews>
  <sheetFormatPr defaultColWidth="8.140625" defaultRowHeight="12.75" outlineLevelCol="1"/>
  <cols>
    <col min="1" max="1" width="4.42578125" style="62" customWidth="1"/>
    <col min="2" max="2" width="18.42578125" style="11" customWidth="1"/>
    <col min="3" max="3" width="69.5703125" style="11" customWidth="1"/>
    <col min="4" max="4" width="9.7109375" style="21" customWidth="1"/>
    <col min="5" max="5" width="11.7109375" style="56" customWidth="1" outlineLevel="1"/>
    <col min="6" max="6" width="11.28515625" style="56" customWidth="1" outlineLevel="1"/>
    <col min="7" max="255" width="8.140625" style="11"/>
    <col min="256" max="256" width="1.7109375" style="11" customWidth="1"/>
    <col min="257" max="257" width="2.42578125" style="11" customWidth="1"/>
    <col min="258" max="258" width="14.140625" style="11" customWidth="1"/>
    <col min="259" max="259" width="51.7109375" style="11" customWidth="1"/>
    <col min="260" max="260" width="9.7109375" style="11" customWidth="1"/>
    <col min="261" max="261" width="13" style="11" customWidth="1"/>
    <col min="262" max="262" width="12.7109375" style="11" customWidth="1"/>
    <col min="263" max="511" width="8.140625" style="11"/>
    <col min="512" max="512" width="1.7109375" style="11" customWidth="1"/>
    <col min="513" max="513" width="2.42578125" style="11" customWidth="1"/>
    <col min="514" max="514" width="14.140625" style="11" customWidth="1"/>
    <col min="515" max="515" width="51.7109375" style="11" customWidth="1"/>
    <col min="516" max="516" width="9.7109375" style="11" customWidth="1"/>
    <col min="517" max="517" width="13" style="11" customWidth="1"/>
    <col min="518" max="518" width="12.7109375" style="11" customWidth="1"/>
    <col min="519" max="767" width="8.140625" style="11"/>
    <col min="768" max="768" width="1.7109375" style="11" customWidth="1"/>
    <col min="769" max="769" width="2.42578125" style="11" customWidth="1"/>
    <col min="770" max="770" width="14.140625" style="11" customWidth="1"/>
    <col min="771" max="771" width="51.7109375" style="11" customWidth="1"/>
    <col min="772" max="772" width="9.7109375" style="11" customWidth="1"/>
    <col min="773" max="773" width="13" style="11" customWidth="1"/>
    <col min="774" max="774" width="12.7109375" style="11" customWidth="1"/>
    <col min="775" max="1023" width="8.140625" style="11"/>
    <col min="1024" max="1024" width="1.7109375" style="11" customWidth="1"/>
    <col min="1025" max="1025" width="2.42578125" style="11" customWidth="1"/>
    <col min="1026" max="1026" width="14.140625" style="11" customWidth="1"/>
    <col min="1027" max="1027" width="51.7109375" style="11" customWidth="1"/>
    <col min="1028" max="1028" width="9.7109375" style="11" customWidth="1"/>
    <col min="1029" max="1029" width="13" style="11" customWidth="1"/>
    <col min="1030" max="1030" width="12.7109375" style="11" customWidth="1"/>
    <col min="1031" max="1279" width="8.140625" style="11"/>
    <col min="1280" max="1280" width="1.7109375" style="11" customWidth="1"/>
    <col min="1281" max="1281" width="2.42578125" style="11" customWidth="1"/>
    <col min="1282" max="1282" width="14.140625" style="11" customWidth="1"/>
    <col min="1283" max="1283" width="51.7109375" style="11" customWidth="1"/>
    <col min="1284" max="1284" width="9.7109375" style="11" customWidth="1"/>
    <col min="1285" max="1285" width="13" style="11" customWidth="1"/>
    <col min="1286" max="1286" width="12.7109375" style="11" customWidth="1"/>
    <col min="1287" max="1535" width="8.140625" style="11"/>
    <col min="1536" max="1536" width="1.7109375" style="11" customWidth="1"/>
    <col min="1537" max="1537" width="2.42578125" style="11" customWidth="1"/>
    <col min="1538" max="1538" width="14.140625" style="11" customWidth="1"/>
    <col min="1539" max="1539" width="51.7109375" style="11" customWidth="1"/>
    <col min="1540" max="1540" width="9.7109375" style="11" customWidth="1"/>
    <col min="1541" max="1541" width="13" style="11" customWidth="1"/>
    <col min="1542" max="1542" width="12.7109375" style="11" customWidth="1"/>
    <col min="1543" max="1791" width="8.140625" style="11"/>
    <col min="1792" max="1792" width="1.7109375" style="11" customWidth="1"/>
    <col min="1793" max="1793" width="2.42578125" style="11" customWidth="1"/>
    <col min="1794" max="1794" width="14.140625" style="11" customWidth="1"/>
    <col min="1795" max="1795" width="51.7109375" style="11" customWidth="1"/>
    <col min="1796" max="1796" width="9.7109375" style="11" customWidth="1"/>
    <col min="1797" max="1797" width="13" style="11" customWidth="1"/>
    <col min="1798" max="1798" width="12.7109375" style="11" customWidth="1"/>
    <col min="1799" max="2047" width="8.140625" style="11"/>
    <col min="2048" max="2048" width="1.7109375" style="11" customWidth="1"/>
    <col min="2049" max="2049" width="2.42578125" style="11" customWidth="1"/>
    <col min="2050" max="2050" width="14.140625" style="11" customWidth="1"/>
    <col min="2051" max="2051" width="51.7109375" style="11" customWidth="1"/>
    <col min="2052" max="2052" width="9.7109375" style="11" customWidth="1"/>
    <col min="2053" max="2053" width="13" style="11" customWidth="1"/>
    <col min="2054" max="2054" width="12.7109375" style="11" customWidth="1"/>
    <col min="2055" max="2303" width="8.140625" style="11"/>
    <col min="2304" max="2304" width="1.7109375" style="11" customWidth="1"/>
    <col min="2305" max="2305" width="2.42578125" style="11" customWidth="1"/>
    <col min="2306" max="2306" width="14.140625" style="11" customWidth="1"/>
    <col min="2307" max="2307" width="51.7109375" style="11" customWidth="1"/>
    <col min="2308" max="2308" width="9.7109375" style="11" customWidth="1"/>
    <col min="2309" max="2309" width="13" style="11" customWidth="1"/>
    <col min="2310" max="2310" width="12.7109375" style="11" customWidth="1"/>
    <col min="2311" max="2559" width="8.140625" style="11"/>
    <col min="2560" max="2560" width="1.7109375" style="11" customWidth="1"/>
    <col min="2561" max="2561" width="2.42578125" style="11" customWidth="1"/>
    <col min="2562" max="2562" width="14.140625" style="11" customWidth="1"/>
    <col min="2563" max="2563" width="51.7109375" style="11" customWidth="1"/>
    <col min="2564" max="2564" width="9.7109375" style="11" customWidth="1"/>
    <col min="2565" max="2565" width="13" style="11" customWidth="1"/>
    <col min="2566" max="2566" width="12.7109375" style="11" customWidth="1"/>
    <col min="2567" max="2815" width="8.140625" style="11"/>
    <col min="2816" max="2816" width="1.7109375" style="11" customWidth="1"/>
    <col min="2817" max="2817" width="2.42578125" style="11" customWidth="1"/>
    <col min="2818" max="2818" width="14.140625" style="11" customWidth="1"/>
    <col min="2819" max="2819" width="51.7109375" style="11" customWidth="1"/>
    <col min="2820" max="2820" width="9.7109375" style="11" customWidth="1"/>
    <col min="2821" max="2821" width="13" style="11" customWidth="1"/>
    <col min="2822" max="2822" width="12.7109375" style="11" customWidth="1"/>
    <col min="2823" max="3071" width="8.140625" style="11"/>
    <col min="3072" max="3072" width="1.7109375" style="11" customWidth="1"/>
    <col min="3073" max="3073" width="2.42578125" style="11" customWidth="1"/>
    <col min="3074" max="3074" width="14.140625" style="11" customWidth="1"/>
    <col min="3075" max="3075" width="51.7109375" style="11" customWidth="1"/>
    <col min="3076" max="3076" width="9.7109375" style="11" customWidth="1"/>
    <col min="3077" max="3077" width="13" style="11" customWidth="1"/>
    <col min="3078" max="3078" width="12.7109375" style="11" customWidth="1"/>
    <col min="3079" max="3327" width="8.140625" style="11"/>
    <col min="3328" max="3328" width="1.7109375" style="11" customWidth="1"/>
    <col min="3329" max="3329" width="2.42578125" style="11" customWidth="1"/>
    <col min="3330" max="3330" width="14.140625" style="11" customWidth="1"/>
    <col min="3331" max="3331" width="51.7109375" style="11" customWidth="1"/>
    <col min="3332" max="3332" width="9.7109375" style="11" customWidth="1"/>
    <col min="3333" max="3333" width="13" style="11" customWidth="1"/>
    <col min="3334" max="3334" width="12.7109375" style="11" customWidth="1"/>
    <col min="3335" max="3583" width="8.140625" style="11"/>
    <col min="3584" max="3584" width="1.7109375" style="11" customWidth="1"/>
    <col min="3585" max="3585" width="2.42578125" style="11" customWidth="1"/>
    <col min="3586" max="3586" width="14.140625" style="11" customWidth="1"/>
    <col min="3587" max="3587" width="51.7109375" style="11" customWidth="1"/>
    <col min="3588" max="3588" width="9.7109375" style="11" customWidth="1"/>
    <col min="3589" max="3589" width="13" style="11" customWidth="1"/>
    <col min="3590" max="3590" width="12.7109375" style="11" customWidth="1"/>
    <col min="3591" max="3839" width="8.140625" style="11"/>
    <col min="3840" max="3840" width="1.7109375" style="11" customWidth="1"/>
    <col min="3841" max="3841" width="2.42578125" style="11" customWidth="1"/>
    <col min="3842" max="3842" width="14.140625" style="11" customWidth="1"/>
    <col min="3843" max="3843" width="51.7109375" style="11" customWidth="1"/>
    <col min="3844" max="3844" width="9.7109375" style="11" customWidth="1"/>
    <col min="3845" max="3845" width="13" style="11" customWidth="1"/>
    <col min="3846" max="3846" width="12.7109375" style="11" customWidth="1"/>
    <col min="3847" max="4095" width="8.140625" style="11"/>
    <col min="4096" max="4096" width="1.7109375" style="11" customWidth="1"/>
    <col min="4097" max="4097" width="2.42578125" style="11" customWidth="1"/>
    <col min="4098" max="4098" width="14.140625" style="11" customWidth="1"/>
    <col min="4099" max="4099" width="51.7109375" style="11" customWidth="1"/>
    <col min="4100" max="4100" width="9.7109375" style="11" customWidth="1"/>
    <col min="4101" max="4101" width="13" style="11" customWidth="1"/>
    <col min="4102" max="4102" width="12.7109375" style="11" customWidth="1"/>
    <col min="4103" max="4351" width="8.140625" style="11"/>
    <col min="4352" max="4352" width="1.7109375" style="11" customWidth="1"/>
    <col min="4353" max="4353" width="2.42578125" style="11" customWidth="1"/>
    <col min="4354" max="4354" width="14.140625" style="11" customWidth="1"/>
    <col min="4355" max="4355" width="51.7109375" style="11" customWidth="1"/>
    <col min="4356" max="4356" width="9.7109375" style="11" customWidth="1"/>
    <col min="4357" max="4357" width="13" style="11" customWidth="1"/>
    <col min="4358" max="4358" width="12.7109375" style="11" customWidth="1"/>
    <col min="4359" max="4607" width="8.140625" style="11"/>
    <col min="4608" max="4608" width="1.7109375" style="11" customWidth="1"/>
    <col min="4609" max="4609" width="2.42578125" style="11" customWidth="1"/>
    <col min="4610" max="4610" width="14.140625" style="11" customWidth="1"/>
    <col min="4611" max="4611" width="51.7109375" style="11" customWidth="1"/>
    <col min="4612" max="4612" width="9.7109375" style="11" customWidth="1"/>
    <col min="4613" max="4613" width="13" style="11" customWidth="1"/>
    <col min="4614" max="4614" width="12.7109375" style="11" customWidth="1"/>
    <col min="4615" max="4863" width="8.140625" style="11"/>
    <col min="4864" max="4864" width="1.7109375" style="11" customWidth="1"/>
    <col min="4865" max="4865" width="2.42578125" style="11" customWidth="1"/>
    <col min="4866" max="4866" width="14.140625" style="11" customWidth="1"/>
    <col min="4867" max="4867" width="51.7109375" style="11" customWidth="1"/>
    <col min="4868" max="4868" width="9.7109375" style="11" customWidth="1"/>
    <col min="4869" max="4869" width="13" style="11" customWidth="1"/>
    <col min="4870" max="4870" width="12.7109375" style="11" customWidth="1"/>
    <col min="4871" max="5119" width="8.140625" style="11"/>
    <col min="5120" max="5120" width="1.7109375" style="11" customWidth="1"/>
    <col min="5121" max="5121" width="2.42578125" style="11" customWidth="1"/>
    <col min="5122" max="5122" width="14.140625" style="11" customWidth="1"/>
    <col min="5123" max="5123" width="51.7109375" style="11" customWidth="1"/>
    <col min="5124" max="5124" width="9.7109375" style="11" customWidth="1"/>
    <col min="5125" max="5125" width="13" style="11" customWidth="1"/>
    <col min="5126" max="5126" width="12.7109375" style="11" customWidth="1"/>
    <col min="5127" max="5375" width="8.140625" style="11"/>
    <col min="5376" max="5376" width="1.7109375" style="11" customWidth="1"/>
    <col min="5377" max="5377" width="2.42578125" style="11" customWidth="1"/>
    <col min="5378" max="5378" width="14.140625" style="11" customWidth="1"/>
    <col min="5379" max="5379" width="51.7109375" style="11" customWidth="1"/>
    <col min="5380" max="5380" width="9.7109375" style="11" customWidth="1"/>
    <col min="5381" max="5381" width="13" style="11" customWidth="1"/>
    <col min="5382" max="5382" width="12.7109375" style="11" customWidth="1"/>
    <col min="5383" max="5631" width="8.140625" style="11"/>
    <col min="5632" max="5632" width="1.7109375" style="11" customWidth="1"/>
    <col min="5633" max="5633" width="2.42578125" style="11" customWidth="1"/>
    <col min="5634" max="5634" width="14.140625" style="11" customWidth="1"/>
    <col min="5635" max="5635" width="51.7109375" style="11" customWidth="1"/>
    <col min="5636" max="5636" width="9.7109375" style="11" customWidth="1"/>
    <col min="5637" max="5637" width="13" style="11" customWidth="1"/>
    <col min="5638" max="5638" width="12.7109375" style="11" customWidth="1"/>
    <col min="5639" max="5887" width="8.140625" style="11"/>
    <col min="5888" max="5888" width="1.7109375" style="11" customWidth="1"/>
    <col min="5889" max="5889" width="2.42578125" style="11" customWidth="1"/>
    <col min="5890" max="5890" width="14.140625" style="11" customWidth="1"/>
    <col min="5891" max="5891" width="51.7109375" style="11" customWidth="1"/>
    <col min="5892" max="5892" width="9.7109375" style="11" customWidth="1"/>
    <col min="5893" max="5893" width="13" style="11" customWidth="1"/>
    <col min="5894" max="5894" width="12.7109375" style="11" customWidth="1"/>
    <col min="5895" max="6143" width="8.140625" style="11"/>
    <col min="6144" max="6144" width="1.7109375" style="11" customWidth="1"/>
    <col min="6145" max="6145" width="2.42578125" style="11" customWidth="1"/>
    <col min="6146" max="6146" width="14.140625" style="11" customWidth="1"/>
    <col min="6147" max="6147" width="51.7109375" style="11" customWidth="1"/>
    <col min="6148" max="6148" width="9.7109375" style="11" customWidth="1"/>
    <col min="6149" max="6149" width="13" style="11" customWidth="1"/>
    <col min="6150" max="6150" width="12.7109375" style="11" customWidth="1"/>
    <col min="6151" max="6399" width="8.140625" style="11"/>
    <col min="6400" max="6400" width="1.7109375" style="11" customWidth="1"/>
    <col min="6401" max="6401" width="2.42578125" style="11" customWidth="1"/>
    <col min="6402" max="6402" width="14.140625" style="11" customWidth="1"/>
    <col min="6403" max="6403" width="51.7109375" style="11" customWidth="1"/>
    <col min="6404" max="6404" width="9.7109375" style="11" customWidth="1"/>
    <col min="6405" max="6405" width="13" style="11" customWidth="1"/>
    <col min="6406" max="6406" width="12.7109375" style="11" customWidth="1"/>
    <col min="6407" max="6655" width="8.140625" style="11"/>
    <col min="6656" max="6656" width="1.7109375" style="11" customWidth="1"/>
    <col min="6657" max="6657" width="2.42578125" style="11" customWidth="1"/>
    <col min="6658" max="6658" width="14.140625" style="11" customWidth="1"/>
    <col min="6659" max="6659" width="51.7109375" style="11" customWidth="1"/>
    <col min="6660" max="6660" width="9.7109375" style="11" customWidth="1"/>
    <col min="6661" max="6661" width="13" style="11" customWidth="1"/>
    <col min="6662" max="6662" width="12.7109375" style="11" customWidth="1"/>
    <col min="6663" max="6911" width="8.140625" style="11"/>
    <col min="6912" max="6912" width="1.7109375" style="11" customWidth="1"/>
    <col min="6913" max="6913" width="2.42578125" style="11" customWidth="1"/>
    <col min="6914" max="6914" width="14.140625" style="11" customWidth="1"/>
    <col min="6915" max="6915" width="51.7109375" style="11" customWidth="1"/>
    <col min="6916" max="6916" width="9.7109375" style="11" customWidth="1"/>
    <col min="6917" max="6917" width="13" style="11" customWidth="1"/>
    <col min="6918" max="6918" width="12.7109375" style="11" customWidth="1"/>
    <col min="6919" max="7167" width="8.140625" style="11"/>
    <col min="7168" max="7168" width="1.7109375" style="11" customWidth="1"/>
    <col min="7169" max="7169" width="2.42578125" style="11" customWidth="1"/>
    <col min="7170" max="7170" width="14.140625" style="11" customWidth="1"/>
    <col min="7171" max="7171" width="51.7109375" style="11" customWidth="1"/>
    <col min="7172" max="7172" width="9.7109375" style="11" customWidth="1"/>
    <col min="7173" max="7173" width="13" style="11" customWidth="1"/>
    <col min="7174" max="7174" width="12.7109375" style="11" customWidth="1"/>
    <col min="7175" max="7423" width="8.140625" style="11"/>
    <col min="7424" max="7424" width="1.7109375" style="11" customWidth="1"/>
    <col min="7425" max="7425" width="2.42578125" style="11" customWidth="1"/>
    <col min="7426" max="7426" width="14.140625" style="11" customWidth="1"/>
    <col min="7427" max="7427" width="51.7109375" style="11" customWidth="1"/>
    <col min="7428" max="7428" width="9.7109375" style="11" customWidth="1"/>
    <col min="7429" max="7429" width="13" style="11" customWidth="1"/>
    <col min="7430" max="7430" width="12.7109375" style="11" customWidth="1"/>
    <col min="7431" max="7679" width="8.140625" style="11"/>
    <col min="7680" max="7680" width="1.7109375" style="11" customWidth="1"/>
    <col min="7681" max="7681" width="2.42578125" style="11" customWidth="1"/>
    <col min="7682" max="7682" width="14.140625" style="11" customWidth="1"/>
    <col min="7683" max="7683" width="51.7109375" style="11" customWidth="1"/>
    <col min="7684" max="7684" width="9.7109375" style="11" customWidth="1"/>
    <col min="7685" max="7685" width="13" style="11" customWidth="1"/>
    <col min="7686" max="7686" width="12.7109375" style="11" customWidth="1"/>
    <col min="7687" max="7935" width="8.140625" style="11"/>
    <col min="7936" max="7936" width="1.7109375" style="11" customWidth="1"/>
    <col min="7937" max="7937" width="2.42578125" style="11" customWidth="1"/>
    <col min="7938" max="7938" width="14.140625" style="11" customWidth="1"/>
    <col min="7939" max="7939" width="51.7109375" style="11" customWidth="1"/>
    <col min="7940" max="7940" width="9.7109375" style="11" customWidth="1"/>
    <col min="7941" max="7941" width="13" style="11" customWidth="1"/>
    <col min="7942" max="7942" width="12.7109375" style="11" customWidth="1"/>
    <col min="7943" max="8191" width="8.140625" style="11"/>
    <col min="8192" max="8192" width="1.7109375" style="11" customWidth="1"/>
    <col min="8193" max="8193" width="2.42578125" style="11" customWidth="1"/>
    <col min="8194" max="8194" width="14.140625" style="11" customWidth="1"/>
    <col min="8195" max="8195" width="51.7109375" style="11" customWidth="1"/>
    <col min="8196" max="8196" width="9.7109375" style="11" customWidth="1"/>
    <col min="8197" max="8197" width="13" style="11" customWidth="1"/>
    <col min="8198" max="8198" width="12.7109375" style="11" customWidth="1"/>
    <col min="8199" max="8447" width="8.140625" style="11"/>
    <col min="8448" max="8448" width="1.7109375" style="11" customWidth="1"/>
    <col min="8449" max="8449" width="2.42578125" style="11" customWidth="1"/>
    <col min="8450" max="8450" width="14.140625" style="11" customWidth="1"/>
    <col min="8451" max="8451" width="51.7109375" style="11" customWidth="1"/>
    <col min="8452" max="8452" width="9.7109375" style="11" customWidth="1"/>
    <col min="8453" max="8453" width="13" style="11" customWidth="1"/>
    <col min="8454" max="8454" width="12.7109375" style="11" customWidth="1"/>
    <col min="8455" max="8703" width="8.140625" style="11"/>
    <col min="8704" max="8704" width="1.7109375" style="11" customWidth="1"/>
    <col min="8705" max="8705" width="2.42578125" style="11" customWidth="1"/>
    <col min="8706" max="8706" width="14.140625" style="11" customWidth="1"/>
    <col min="8707" max="8707" width="51.7109375" style="11" customWidth="1"/>
    <col min="8708" max="8708" width="9.7109375" style="11" customWidth="1"/>
    <col min="8709" max="8709" width="13" style="11" customWidth="1"/>
    <col min="8710" max="8710" width="12.7109375" style="11" customWidth="1"/>
    <col min="8711" max="8959" width="8.140625" style="11"/>
    <col min="8960" max="8960" width="1.7109375" style="11" customWidth="1"/>
    <col min="8961" max="8961" width="2.42578125" style="11" customWidth="1"/>
    <col min="8962" max="8962" width="14.140625" style="11" customWidth="1"/>
    <col min="8963" max="8963" width="51.7109375" style="11" customWidth="1"/>
    <col min="8964" max="8964" width="9.7109375" style="11" customWidth="1"/>
    <col min="8965" max="8965" width="13" style="11" customWidth="1"/>
    <col min="8966" max="8966" width="12.7109375" style="11" customWidth="1"/>
    <col min="8967" max="9215" width="8.140625" style="11"/>
    <col min="9216" max="9216" width="1.7109375" style="11" customWidth="1"/>
    <col min="9217" max="9217" width="2.42578125" style="11" customWidth="1"/>
    <col min="9218" max="9218" width="14.140625" style="11" customWidth="1"/>
    <col min="9219" max="9219" width="51.7109375" style="11" customWidth="1"/>
    <col min="9220" max="9220" width="9.7109375" style="11" customWidth="1"/>
    <col min="9221" max="9221" width="13" style="11" customWidth="1"/>
    <col min="9222" max="9222" width="12.7109375" style="11" customWidth="1"/>
    <col min="9223" max="9471" width="8.140625" style="11"/>
    <col min="9472" max="9472" width="1.7109375" style="11" customWidth="1"/>
    <col min="9473" max="9473" width="2.42578125" style="11" customWidth="1"/>
    <col min="9474" max="9474" width="14.140625" style="11" customWidth="1"/>
    <col min="9475" max="9475" width="51.7109375" style="11" customWidth="1"/>
    <col min="9476" max="9476" width="9.7109375" style="11" customWidth="1"/>
    <col min="9477" max="9477" width="13" style="11" customWidth="1"/>
    <col min="9478" max="9478" width="12.7109375" style="11" customWidth="1"/>
    <col min="9479" max="9727" width="8.140625" style="11"/>
    <col min="9728" max="9728" width="1.7109375" style="11" customWidth="1"/>
    <col min="9729" max="9729" width="2.42578125" style="11" customWidth="1"/>
    <col min="9730" max="9730" width="14.140625" style="11" customWidth="1"/>
    <col min="9731" max="9731" width="51.7109375" style="11" customWidth="1"/>
    <col min="9732" max="9732" width="9.7109375" style="11" customWidth="1"/>
    <col min="9733" max="9733" width="13" style="11" customWidth="1"/>
    <col min="9734" max="9734" width="12.7109375" style="11" customWidth="1"/>
    <col min="9735" max="9983" width="8.140625" style="11"/>
    <col min="9984" max="9984" width="1.7109375" style="11" customWidth="1"/>
    <col min="9985" max="9985" width="2.42578125" style="11" customWidth="1"/>
    <col min="9986" max="9986" width="14.140625" style="11" customWidth="1"/>
    <col min="9987" max="9987" width="51.7109375" style="11" customWidth="1"/>
    <col min="9988" max="9988" width="9.7109375" style="11" customWidth="1"/>
    <col min="9989" max="9989" width="13" style="11" customWidth="1"/>
    <col min="9990" max="9990" width="12.7109375" style="11" customWidth="1"/>
    <col min="9991" max="10239" width="8.140625" style="11"/>
    <col min="10240" max="10240" width="1.7109375" style="11" customWidth="1"/>
    <col min="10241" max="10241" width="2.42578125" style="11" customWidth="1"/>
    <col min="10242" max="10242" width="14.140625" style="11" customWidth="1"/>
    <col min="10243" max="10243" width="51.7109375" style="11" customWidth="1"/>
    <col min="10244" max="10244" width="9.7109375" style="11" customWidth="1"/>
    <col min="10245" max="10245" width="13" style="11" customWidth="1"/>
    <col min="10246" max="10246" width="12.7109375" style="11" customWidth="1"/>
    <col min="10247" max="10495" width="8.140625" style="11"/>
    <col min="10496" max="10496" width="1.7109375" style="11" customWidth="1"/>
    <col min="10497" max="10497" width="2.42578125" style="11" customWidth="1"/>
    <col min="10498" max="10498" width="14.140625" style="11" customWidth="1"/>
    <col min="10499" max="10499" width="51.7109375" style="11" customWidth="1"/>
    <col min="10500" max="10500" width="9.7109375" style="11" customWidth="1"/>
    <col min="10501" max="10501" width="13" style="11" customWidth="1"/>
    <col min="10502" max="10502" width="12.7109375" style="11" customWidth="1"/>
    <col min="10503" max="10751" width="8.140625" style="11"/>
    <col min="10752" max="10752" width="1.7109375" style="11" customWidth="1"/>
    <col min="10753" max="10753" width="2.42578125" style="11" customWidth="1"/>
    <col min="10754" max="10754" width="14.140625" style="11" customWidth="1"/>
    <col min="10755" max="10755" width="51.7109375" style="11" customWidth="1"/>
    <col min="10756" max="10756" width="9.7109375" style="11" customWidth="1"/>
    <col min="10757" max="10757" width="13" style="11" customWidth="1"/>
    <col min="10758" max="10758" width="12.7109375" style="11" customWidth="1"/>
    <col min="10759" max="11007" width="8.140625" style="11"/>
    <col min="11008" max="11008" width="1.7109375" style="11" customWidth="1"/>
    <col min="11009" max="11009" width="2.42578125" style="11" customWidth="1"/>
    <col min="11010" max="11010" width="14.140625" style="11" customWidth="1"/>
    <col min="11011" max="11011" width="51.7109375" style="11" customWidth="1"/>
    <col min="11012" max="11012" width="9.7109375" style="11" customWidth="1"/>
    <col min="11013" max="11013" width="13" style="11" customWidth="1"/>
    <col min="11014" max="11014" width="12.7109375" style="11" customWidth="1"/>
    <col min="11015" max="11263" width="8.140625" style="11"/>
    <col min="11264" max="11264" width="1.7109375" style="11" customWidth="1"/>
    <col min="11265" max="11265" width="2.42578125" style="11" customWidth="1"/>
    <col min="11266" max="11266" width="14.140625" style="11" customWidth="1"/>
    <col min="11267" max="11267" width="51.7109375" style="11" customWidth="1"/>
    <col min="11268" max="11268" width="9.7109375" style="11" customWidth="1"/>
    <col min="11269" max="11269" width="13" style="11" customWidth="1"/>
    <col min="11270" max="11270" width="12.7109375" style="11" customWidth="1"/>
    <col min="11271" max="11519" width="8.140625" style="11"/>
    <col min="11520" max="11520" width="1.7109375" style="11" customWidth="1"/>
    <col min="11521" max="11521" width="2.42578125" style="11" customWidth="1"/>
    <col min="11522" max="11522" width="14.140625" style="11" customWidth="1"/>
    <col min="11523" max="11523" width="51.7109375" style="11" customWidth="1"/>
    <col min="11524" max="11524" width="9.7109375" style="11" customWidth="1"/>
    <col min="11525" max="11525" width="13" style="11" customWidth="1"/>
    <col min="11526" max="11526" width="12.7109375" style="11" customWidth="1"/>
    <col min="11527" max="11775" width="8.140625" style="11"/>
    <col min="11776" max="11776" width="1.7109375" style="11" customWidth="1"/>
    <col min="11777" max="11777" width="2.42578125" style="11" customWidth="1"/>
    <col min="11778" max="11778" width="14.140625" style="11" customWidth="1"/>
    <col min="11779" max="11779" width="51.7109375" style="11" customWidth="1"/>
    <col min="11780" max="11780" width="9.7109375" style="11" customWidth="1"/>
    <col min="11781" max="11781" width="13" style="11" customWidth="1"/>
    <col min="11782" max="11782" width="12.7109375" style="11" customWidth="1"/>
    <col min="11783" max="12031" width="8.140625" style="11"/>
    <col min="12032" max="12032" width="1.7109375" style="11" customWidth="1"/>
    <col min="12033" max="12033" width="2.42578125" style="11" customWidth="1"/>
    <col min="12034" max="12034" width="14.140625" style="11" customWidth="1"/>
    <col min="12035" max="12035" width="51.7109375" style="11" customWidth="1"/>
    <col min="12036" max="12036" width="9.7109375" style="11" customWidth="1"/>
    <col min="12037" max="12037" width="13" style="11" customWidth="1"/>
    <col min="12038" max="12038" width="12.7109375" style="11" customWidth="1"/>
    <col min="12039" max="12287" width="8.140625" style="11"/>
    <col min="12288" max="12288" width="1.7109375" style="11" customWidth="1"/>
    <col min="12289" max="12289" width="2.42578125" style="11" customWidth="1"/>
    <col min="12290" max="12290" width="14.140625" style="11" customWidth="1"/>
    <col min="12291" max="12291" width="51.7109375" style="11" customWidth="1"/>
    <col min="12292" max="12292" width="9.7109375" style="11" customWidth="1"/>
    <col min="12293" max="12293" width="13" style="11" customWidth="1"/>
    <col min="12294" max="12294" width="12.7109375" style="11" customWidth="1"/>
    <col min="12295" max="12543" width="8.140625" style="11"/>
    <col min="12544" max="12544" width="1.7109375" style="11" customWidth="1"/>
    <col min="12545" max="12545" width="2.42578125" style="11" customWidth="1"/>
    <col min="12546" max="12546" width="14.140625" style="11" customWidth="1"/>
    <col min="12547" max="12547" width="51.7109375" style="11" customWidth="1"/>
    <col min="12548" max="12548" width="9.7109375" style="11" customWidth="1"/>
    <col min="12549" max="12549" width="13" style="11" customWidth="1"/>
    <col min="12550" max="12550" width="12.7109375" style="11" customWidth="1"/>
    <col min="12551" max="12799" width="8.140625" style="11"/>
    <col min="12800" max="12800" width="1.7109375" style="11" customWidth="1"/>
    <col min="12801" max="12801" width="2.42578125" style="11" customWidth="1"/>
    <col min="12802" max="12802" width="14.140625" style="11" customWidth="1"/>
    <col min="12803" max="12803" width="51.7109375" style="11" customWidth="1"/>
    <col min="12804" max="12804" width="9.7109375" style="11" customWidth="1"/>
    <col min="12805" max="12805" width="13" style="11" customWidth="1"/>
    <col min="12806" max="12806" width="12.7109375" style="11" customWidth="1"/>
    <col min="12807" max="13055" width="8.140625" style="11"/>
    <col min="13056" max="13056" width="1.7109375" style="11" customWidth="1"/>
    <col min="13057" max="13057" width="2.42578125" style="11" customWidth="1"/>
    <col min="13058" max="13058" width="14.140625" style="11" customWidth="1"/>
    <col min="13059" max="13059" width="51.7109375" style="11" customWidth="1"/>
    <col min="13060" max="13060" width="9.7109375" style="11" customWidth="1"/>
    <col min="13061" max="13061" width="13" style="11" customWidth="1"/>
    <col min="13062" max="13062" width="12.7109375" style="11" customWidth="1"/>
    <col min="13063" max="13311" width="8.140625" style="11"/>
    <col min="13312" max="13312" width="1.7109375" style="11" customWidth="1"/>
    <col min="13313" max="13313" width="2.42578125" style="11" customWidth="1"/>
    <col min="13314" max="13314" width="14.140625" style="11" customWidth="1"/>
    <col min="13315" max="13315" width="51.7109375" style="11" customWidth="1"/>
    <col min="13316" max="13316" width="9.7109375" style="11" customWidth="1"/>
    <col min="13317" max="13317" width="13" style="11" customWidth="1"/>
    <col min="13318" max="13318" width="12.7109375" style="11" customWidth="1"/>
    <col min="13319" max="13567" width="8.140625" style="11"/>
    <col min="13568" max="13568" width="1.7109375" style="11" customWidth="1"/>
    <col min="13569" max="13569" width="2.42578125" style="11" customWidth="1"/>
    <col min="13570" max="13570" width="14.140625" style="11" customWidth="1"/>
    <col min="13571" max="13571" width="51.7109375" style="11" customWidth="1"/>
    <col min="13572" max="13572" width="9.7109375" style="11" customWidth="1"/>
    <col min="13573" max="13573" width="13" style="11" customWidth="1"/>
    <col min="13574" max="13574" width="12.7109375" style="11" customWidth="1"/>
    <col min="13575" max="13823" width="8.140625" style="11"/>
    <col min="13824" max="13824" width="1.7109375" style="11" customWidth="1"/>
    <col min="13825" max="13825" width="2.42578125" style="11" customWidth="1"/>
    <col min="13826" max="13826" width="14.140625" style="11" customWidth="1"/>
    <col min="13827" max="13827" width="51.7109375" style="11" customWidth="1"/>
    <col min="13828" max="13828" width="9.7109375" style="11" customWidth="1"/>
    <col min="13829" max="13829" width="13" style="11" customWidth="1"/>
    <col min="13830" max="13830" width="12.7109375" style="11" customWidth="1"/>
    <col min="13831" max="14079" width="8.140625" style="11"/>
    <col min="14080" max="14080" width="1.7109375" style="11" customWidth="1"/>
    <col min="14081" max="14081" width="2.42578125" style="11" customWidth="1"/>
    <col min="14082" max="14082" width="14.140625" style="11" customWidth="1"/>
    <col min="14083" max="14083" width="51.7109375" style="11" customWidth="1"/>
    <col min="14084" max="14084" width="9.7109375" style="11" customWidth="1"/>
    <col min="14085" max="14085" width="13" style="11" customWidth="1"/>
    <col min="14086" max="14086" width="12.7109375" style="11" customWidth="1"/>
    <col min="14087" max="14335" width="8.140625" style="11"/>
    <col min="14336" max="14336" width="1.7109375" style="11" customWidth="1"/>
    <col min="14337" max="14337" width="2.42578125" style="11" customWidth="1"/>
    <col min="14338" max="14338" width="14.140625" style="11" customWidth="1"/>
    <col min="14339" max="14339" width="51.7109375" style="11" customWidth="1"/>
    <col min="14340" max="14340" width="9.7109375" style="11" customWidth="1"/>
    <col min="14341" max="14341" width="13" style="11" customWidth="1"/>
    <col min="14342" max="14342" width="12.7109375" style="11" customWidth="1"/>
    <col min="14343" max="14591" width="8.140625" style="11"/>
    <col min="14592" max="14592" width="1.7109375" style="11" customWidth="1"/>
    <col min="14593" max="14593" width="2.42578125" style="11" customWidth="1"/>
    <col min="14594" max="14594" width="14.140625" style="11" customWidth="1"/>
    <col min="14595" max="14595" width="51.7109375" style="11" customWidth="1"/>
    <col min="14596" max="14596" width="9.7109375" style="11" customWidth="1"/>
    <col min="14597" max="14597" width="13" style="11" customWidth="1"/>
    <col min="14598" max="14598" width="12.7109375" style="11" customWidth="1"/>
    <col min="14599" max="14847" width="8.140625" style="11"/>
    <col min="14848" max="14848" width="1.7109375" style="11" customWidth="1"/>
    <col min="14849" max="14849" width="2.42578125" style="11" customWidth="1"/>
    <col min="14850" max="14850" width="14.140625" style="11" customWidth="1"/>
    <col min="14851" max="14851" width="51.7109375" style="11" customWidth="1"/>
    <col min="14852" max="14852" width="9.7109375" style="11" customWidth="1"/>
    <col min="14853" max="14853" width="13" style="11" customWidth="1"/>
    <col min="14854" max="14854" width="12.7109375" style="11" customWidth="1"/>
    <col min="14855" max="15103" width="8.140625" style="11"/>
    <col min="15104" max="15104" width="1.7109375" style="11" customWidth="1"/>
    <col min="15105" max="15105" width="2.42578125" style="11" customWidth="1"/>
    <col min="15106" max="15106" width="14.140625" style="11" customWidth="1"/>
    <col min="15107" max="15107" width="51.7109375" style="11" customWidth="1"/>
    <col min="15108" max="15108" width="9.7109375" style="11" customWidth="1"/>
    <col min="15109" max="15109" width="13" style="11" customWidth="1"/>
    <col min="15110" max="15110" width="12.7109375" style="11" customWidth="1"/>
    <col min="15111" max="15359" width="8.140625" style="11"/>
    <col min="15360" max="15360" width="1.7109375" style="11" customWidth="1"/>
    <col min="15361" max="15361" width="2.42578125" style="11" customWidth="1"/>
    <col min="15362" max="15362" width="14.140625" style="11" customWidth="1"/>
    <col min="15363" max="15363" width="51.7109375" style="11" customWidth="1"/>
    <col min="15364" max="15364" width="9.7109375" style="11" customWidth="1"/>
    <col min="15365" max="15365" width="13" style="11" customWidth="1"/>
    <col min="15366" max="15366" width="12.7109375" style="11" customWidth="1"/>
    <col min="15367" max="15615" width="8.140625" style="11"/>
    <col min="15616" max="15616" width="1.7109375" style="11" customWidth="1"/>
    <col min="15617" max="15617" width="2.42578125" style="11" customWidth="1"/>
    <col min="15618" max="15618" width="14.140625" style="11" customWidth="1"/>
    <col min="15619" max="15619" width="51.7109375" style="11" customWidth="1"/>
    <col min="15620" max="15620" width="9.7109375" style="11" customWidth="1"/>
    <col min="15621" max="15621" width="13" style="11" customWidth="1"/>
    <col min="15622" max="15622" width="12.7109375" style="11" customWidth="1"/>
    <col min="15623" max="15871" width="8.140625" style="11"/>
    <col min="15872" max="15872" width="1.7109375" style="11" customWidth="1"/>
    <col min="15873" max="15873" width="2.42578125" style="11" customWidth="1"/>
    <col min="15874" max="15874" width="14.140625" style="11" customWidth="1"/>
    <col min="15875" max="15875" width="51.7109375" style="11" customWidth="1"/>
    <col min="15876" max="15876" width="9.7109375" style="11" customWidth="1"/>
    <col min="15877" max="15877" width="13" style="11" customWidth="1"/>
    <col min="15878" max="15878" width="12.7109375" style="11" customWidth="1"/>
    <col min="15879" max="16127" width="8.140625" style="11"/>
    <col min="16128" max="16128" width="1.7109375" style="11" customWidth="1"/>
    <col min="16129" max="16129" width="2.42578125" style="11" customWidth="1"/>
    <col min="16130" max="16130" width="14.140625" style="11" customWidth="1"/>
    <col min="16131" max="16131" width="51.7109375" style="11" customWidth="1"/>
    <col min="16132" max="16132" width="9.7109375" style="11" customWidth="1"/>
    <col min="16133" max="16133" width="13" style="11" customWidth="1"/>
    <col min="16134" max="16134" width="12.7109375" style="11" customWidth="1"/>
    <col min="16135" max="16384" width="8.140625" style="11"/>
  </cols>
  <sheetData>
    <row r="1" spans="1:8" s="15" customFormat="1" ht="25.5">
      <c r="A1" s="10"/>
      <c r="B1" s="11"/>
      <c r="C1" s="12" t="s">
        <v>0</v>
      </c>
      <c r="D1" s="13"/>
      <c r="E1" s="14"/>
      <c r="F1" s="13"/>
      <c r="G1" s="14"/>
      <c r="H1" s="14"/>
    </row>
    <row r="2" spans="1:8" ht="18.75">
      <c r="A2" s="16" t="s">
        <v>1</v>
      </c>
      <c r="B2" s="17"/>
      <c r="C2" s="18" t="s">
        <v>49</v>
      </c>
      <c r="D2" s="13"/>
      <c r="E2" s="19"/>
      <c r="F2" s="13"/>
      <c r="G2" s="19"/>
      <c r="H2" s="19"/>
    </row>
    <row r="3" spans="1:8">
      <c r="A3" s="16" t="s">
        <v>2</v>
      </c>
      <c r="C3" s="20" t="s">
        <v>38</v>
      </c>
      <c r="D3" s="13"/>
      <c r="E3" s="19"/>
      <c r="F3" s="13"/>
      <c r="G3" s="19"/>
      <c r="H3" s="19"/>
    </row>
    <row r="4" spans="1:8">
      <c r="A4" s="16"/>
      <c r="C4" s="20"/>
      <c r="D4" s="13"/>
      <c r="E4" s="19"/>
      <c r="F4" s="13"/>
      <c r="G4" s="19"/>
      <c r="H4" s="19"/>
    </row>
    <row r="5" spans="1:8" ht="14.25">
      <c r="A5" s="16" t="s">
        <v>37</v>
      </c>
      <c r="B5" s="10"/>
      <c r="C5" s="128" t="s">
        <v>60</v>
      </c>
      <c r="D5" s="129"/>
      <c r="E5" s="129"/>
      <c r="F5" s="21"/>
      <c r="G5" s="22"/>
      <c r="H5" s="22"/>
    </row>
    <row r="6" spans="1:8" ht="19.5" thickBot="1">
      <c r="A6" s="23"/>
      <c r="B6" s="24"/>
      <c r="C6" s="16"/>
      <c r="D6" s="25"/>
      <c r="E6" s="26"/>
      <c r="F6" s="27"/>
    </row>
    <row r="7" spans="1:8" s="64" customFormat="1" ht="12">
      <c r="A7" s="135" t="s">
        <v>3</v>
      </c>
      <c r="B7" s="131"/>
      <c r="C7" s="68" t="s">
        <v>4</v>
      </c>
      <c r="D7" s="49" t="s">
        <v>5</v>
      </c>
      <c r="E7" s="50" t="s">
        <v>6</v>
      </c>
      <c r="F7" s="51" t="s">
        <v>7</v>
      </c>
    </row>
    <row r="8" spans="1:8" s="64" customFormat="1" ht="13.5" customHeight="1">
      <c r="A8" s="120" t="s">
        <v>21</v>
      </c>
      <c r="B8" s="121"/>
      <c r="C8" s="121"/>
      <c r="D8" s="121"/>
      <c r="E8" s="121"/>
      <c r="F8" s="133"/>
    </row>
    <row r="9" spans="1:8" s="64" customFormat="1" ht="13.5" customHeight="1">
      <c r="A9" s="116" t="s">
        <v>62</v>
      </c>
      <c r="B9" s="117"/>
      <c r="C9" s="29" t="s">
        <v>61</v>
      </c>
      <c r="D9" s="32">
        <v>1</v>
      </c>
      <c r="E9" s="30"/>
      <c r="F9" s="28">
        <f>E9*D9</f>
        <v>0</v>
      </c>
    </row>
    <row r="10" spans="1:8" s="64" customFormat="1" ht="13.5" customHeight="1">
      <c r="A10" s="118" t="s">
        <v>67</v>
      </c>
      <c r="B10" s="125"/>
      <c r="C10" s="78" t="s">
        <v>63</v>
      </c>
      <c r="D10" s="32">
        <v>2</v>
      </c>
      <c r="E10" s="30"/>
      <c r="F10" s="28">
        <f t="shared" ref="F10:F17" si="0">E10*D10</f>
        <v>0</v>
      </c>
    </row>
    <row r="11" spans="1:8" s="64" customFormat="1" ht="13.5" customHeight="1">
      <c r="A11" s="126" t="s">
        <v>68</v>
      </c>
      <c r="B11" s="127"/>
      <c r="C11" s="79" t="s">
        <v>64</v>
      </c>
      <c r="D11" s="32">
        <v>2</v>
      </c>
      <c r="E11" s="30"/>
      <c r="F11" s="28">
        <f t="shared" si="0"/>
        <v>0</v>
      </c>
    </row>
    <row r="12" spans="1:8" s="64" customFormat="1" ht="24">
      <c r="A12" s="118" t="s">
        <v>69</v>
      </c>
      <c r="B12" s="125"/>
      <c r="C12" s="79" t="s">
        <v>65</v>
      </c>
      <c r="D12" s="32">
        <v>2</v>
      </c>
      <c r="E12" s="30"/>
      <c r="F12" s="28">
        <f t="shared" si="0"/>
        <v>0</v>
      </c>
    </row>
    <row r="13" spans="1:8" s="64" customFormat="1" ht="13.5" customHeight="1">
      <c r="A13" s="118" t="s">
        <v>70</v>
      </c>
      <c r="B13" s="125"/>
      <c r="C13" s="29" t="s">
        <v>66</v>
      </c>
      <c r="D13" s="32">
        <v>4</v>
      </c>
      <c r="E13" s="30"/>
      <c r="F13" s="28">
        <f t="shared" si="0"/>
        <v>0</v>
      </c>
    </row>
    <row r="14" spans="1:8" s="64" customFormat="1" ht="24">
      <c r="A14" s="116" t="s">
        <v>72</v>
      </c>
      <c r="B14" s="117"/>
      <c r="C14" s="29" t="s">
        <v>71</v>
      </c>
      <c r="D14" s="32">
        <v>2</v>
      </c>
      <c r="E14" s="30"/>
      <c r="F14" s="28">
        <f t="shared" si="0"/>
        <v>0</v>
      </c>
    </row>
    <row r="15" spans="1:8" s="64" customFormat="1" ht="13.5" customHeight="1">
      <c r="A15" s="116" t="s">
        <v>74</v>
      </c>
      <c r="B15" s="117"/>
      <c r="C15" s="29" t="s">
        <v>73</v>
      </c>
      <c r="D15" s="32">
        <v>2</v>
      </c>
      <c r="E15" s="30"/>
      <c r="F15" s="28">
        <f t="shared" si="0"/>
        <v>0</v>
      </c>
    </row>
    <row r="16" spans="1:8" s="64" customFormat="1" ht="13.5" customHeight="1">
      <c r="A16" s="116" t="s">
        <v>77</v>
      </c>
      <c r="B16" s="117"/>
      <c r="C16" s="79" t="s">
        <v>75</v>
      </c>
      <c r="D16" s="32">
        <v>4</v>
      </c>
      <c r="E16" s="38"/>
      <c r="F16" s="28">
        <f t="shared" si="0"/>
        <v>0</v>
      </c>
    </row>
    <row r="17" spans="1:6" s="64" customFormat="1" ht="13.5" customHeight="1">
      <c r="A17" s="116" t="s">
        <v>78</v>
      </c>
      <c r="B17" s="117"/>
      <c r="C17" s="79" t="s">
        <v>76</v>
      </c>
      <c r="D17" s="32">
        <v>4</v>
      </c>
      <c r="E17" s="38"/>
      <c r="F17" s="28">
        <f t="shared" si="0"/>
        <v>0</v>
      </c>
    </row>
    <row r="18" spans="1:6" ht="15">
      <c r="A18" s="143" t="s">
        <v>54</v>
      </c>
      <c r="B18" s="125"/>
      <c r="C18" s="37" t="s">
        <v>53</v>
      </c>
      <c r="D18" s="32">
        <v>1</v>
      </c>
      <c r="E18" s="38"/>
      <c r="F18" s="28">
        <f t="shared" ref="F18:F23" si="1">E18*D18</f>
        <v>0</v>
      </c>
    </row>
    <row r="19" spans="1:6" ht="24">
      <c r="A19" s="123" t="s">
        <v>79</v>
      </c>
      <c r="B19" s="124"/>
      <c r="C19" s="29" t="s">
        <v>80</v>
      </c>
      <c r="D19" s="80">
        <v>1</v>
      </c>
      <c r="E19" s="30"/>
      <c r="F19" s="28">
        <f t="shared" si="1"/>
        <v>0</v>
      </c>
    </row>
    <row r="20" spans="1:6" ht="15">
      <c r="A20" s="123" t="s">
        <v>81</v>
      </c>
      <c r="B20" s="124"/>
      <c r="C20" s="29" t="s">
        <v>82</v>
      </c>
      <c r="D20" s="80">
        <v>1</v>
      </c>
      <c r="E20" s="30"/>
      <c r="F20" s="28">
        <f t="shared" si="1"/>
        <v>0</v>
      </c>
    </row>
    <row r="21" spans="1:6" ht="36">
      <c r="A21" s="116" t="s">
        <v>83</v>
      </c>
      <c r="B21" s="122"/>
      <c r="C21" s="29" t="s">
        <v>84</v>
      </c>
      <c r="D21" s="80">
        <v>1</v>
      </c>
      <c r="E21" s="30"/>
      <c r="F21" s="28">
        <f t="shared" si="1"/>
        <v>0</v>
      </c>
    </row>
    <row r="22" spans="1:6" ht="15">
      <c r="A22" s="116" t="s">
        <v>85</v>
      </c>
      <c r="B22" s="122"/>
      <c r="C22" s="29" t="s">
        <v>86</v>
      </c>
      <c r="D22" s="80">
        <v>1</v>
      </c>
      <c r="E22" s="30"/>
      <c r="F22" s="28">
        <f>E22*D22</f>
        <v>0</v>
      </c>
    </row>
    <row r="23" spans="1:6">
      <c r="A23" s="116"/>
      <c r="B23" s="117"/>
      <c r="C23" s="29" t="s">
        <v>8</v>
      </c>
      <c r="D23" s="32">
        <v>1</v>
      </c>
      <c r="E23" s="30"/>
      <c r="F23" s="28">
        <f t="shared" si="1"/>
        <v>0</v>
      </c>
    </row>
    <row r="24" spans="1:6" ht="13.5" thickBot="1">
      <c r="A24" s="138" t="s">
        <v>22</v>
      </c>
      <c r="B24" s="139"/>
      <c r="C24" s="139"/>
      <c r="D24" s="139"/>
      <c r="E24" s="139"/>
      <c r="F24" s="39">
        <f>SUM(F9:F23)</f>
        <v>0</v>
      </c>
    </row>
    <row r="25" spans="1:6" ht="13.5" thickBot="1">
      <c r="A25" s="57"/>
      <c r="B25" s="58"/>
      <c r="C25" s="65"/>
      <c r="D25" s="40"/>
      <c r="E25" s="41"/>
      <c r="F25" s="42"/>
    </row>
    <row r="26" spans="1:6">
      <c r="A26" s="130" t="s">
        <v>23</v>
      </c>
      <c r="B26" s="131"/>
      <c r="C26" s="131"/>
      <c r="D26" s="131"/>
      <c r="E26" s="131"/>
      <c r="F26" s="132"/>
    </row>
    <row r="27" spans="1:6">
      <c r="A27" s="116"/>
      <c r="B27" s="117"/>
      <c r="C27" s="81" t="s">
        <v>87</v>
      </c>
      <c r="D27" s="82">
        <v>1</v>
      </c>
      <c r="E27" s="30"/>
      <c r="F27" s="28">
        <f>E27*D27</f>
        <v>0</v>
      </c>
    </row>
    <row r="28" spans="1:6">
      <c r="A28" s="116"/>
      <c r="B28" s="117"/>
      <c r="C28" s="83" t="s">
        <v>88</v>
      </c>
      <c r="D28" s="82">
        <v>4</v>
      </c>
      <c r="E28" s="30"/>
      <c r="F28" s="28">
        <f>E28*D28</f>
        <v>0</v>
      </c>
    </row>
    <row r="29" spans="1:6">
      <c r="A29" s="116"/>
      <c r="B29" s="117"/>
      <c r="C29" s="84" t="s">
        <v>89</v>
      </c>
      <c r="D29" s="80">
        <v>2</v>
      </c>
      <c r="E29" s="85"/>
      <c r="F29" s="28">
        <f t="shared" ref="F29:F32" si="2">E29*D29</f>
        <v>0</v>
      </c>
    </row>
    <row r="30" spans="1:6">
      <c r="A30" s="116"/>
      <c r="B30" s="117"/>
      <c r="C30" s="81" t="s">
        <v>90</v>
      </c>
      <c r="D30" s="80">
        <v>2</v>
      </c>
      <c r="E30" s="85"/>
      <c r="F30" s="28">
        <f t="shared" si="2"/>
        <v>0</v>
      </c>
    </row>
    <row r="31" spans="1:6">
      <c r="A31" s="116"/>
      <c r="B31" s="117"/>
      <c r="C31" s="29" t="s">
        <v>91</v>
      </c>
      <c r="D31" s="32">
        <v>2</v>
      </c>
      <c r="E31" s="30"/>
      <c r="F31" s="28">
        <f t="shared" si="2"/>
        <v>0</v>
      </c>
    </row>
    <row r="32" spans="1:6">
      <c r="A32" s="116"/>
      <c r="B32" s="117"/>
      <c r="C32" s="83" t="s">
        <v>92</v>
      </c>
      <c r="D32" s="34">
        <v>2</v>
      </c>
      <c r="E32" s="35"/>
      <c r="F32" s="28">
        <f t="shared" si="2"/>
        <v>0</v>
      </c>
    </row>
    <row r="33" spans="1:6">
      <c r="A33" s="116"/>
      <c r="B33" s="117"/>
      <c r="C33" s="83" t="s">
        <v>93</v>
      </c>
      <c r="D33" s="82">
        <v>1</v>
      </c>
      <c r="E33" s="35"/>
      <c r="F33" s="28">
        <f>E33*D33</f>
        <v>0</v>
      </c>
    </row>
    <row r="34" spans="1:6">
      <c r="A34" s="116"/>
      <c r="B34" s="117"/>
      <c r="C34" s="69" t="s">
        <v>94</v>
      </c>
      <c r="D34" s="34">
        <v>2</v>
      </c>
      <c r="E34" s="35"/>
      <c r="F34" s="28">
        <f t="shared" ref="F34:F38" si="3">E34*D34</f>
        <v>0</v>
      </c>
    </row>
    <row r="35" spans="1:6">
      <c r="A35" s="116"/>
      <c r="B35" s="117"/>
      <c r="C35" s="69" t="s">
        <v>95</v>
      </c>
      <c r="D35" s="34">
        <v>4</v>
      </c>
      <c r="E35" s="35"/>
      <c r="F35" s="28">
        <f t="shared" si="3"/>
        <v>0</v>
      </c>
    </row>
    <row r="36" spans="1:6">
      <c r="A36" s="116"/>
      <c r="B36" s="117"/>
      <c r="C36" s="81" t="s">
        <v>96</v>
      </c>
      <c r="D36" s="34">
        <v>4</v>
      </c>
      <c r="E36" s="35"/>
      <c r="F36" s="28">
        <f t="shared" si="3"/>
        <v>0</v>
      </c>
    </row>
    <row r="37" spans="1:6">
      <c r="A37" s="116"/>
      <c r="B37" s="117"/>
      <c r="C37" s="29" t="s">
        <v>97</v>
      </c>
      <c r="D37" s="32">
        <v>1</v>
      </c>
      <c r="E37" s="35"/>
      <c r="F37" s="28">
        <f t="shared" si="3"/>
        <v>0</v>
      </c>
    </row>
    <row r="38" spans="1:6" ht="36">
      <c r="A38" s="116"/>
      <c r="B38" s="117"/>
      <c r="C38" s="79" t="s">
        <v>98</v>
      </c>
      <c r="D38" s="32">
        <v>1</v>
      </c>
      <c r="E38" s="30"/>
      <c r="F38" s="28">
        <f t="shared" si="3"/>
        <v>0</v>
      </c>
    </row>
    <row r="39" spans="1:6">
      <c r="A39" s="120"/>
      <c r="B39" s="121"/>
      <c r="C39" s="63" t="s">
        <v>59</v>
      </c>
      <c r="D39" s="34">
        <v>2</v>
      </c>
      <c r="E39" s="35"/>
      <c r="F39" s="28">
        <f t="shared" ref="F39" si="4">E39*D39</f>
        <v>0</v>
      </c>
    </row>
    <row r="40" spans="1:6" ht="14.25" customHeight="1" thickBot="1">
      <c r="A40" s="138" t="s">
        <v>24</v>
      </c>
      <c r="B40" s="139"/>
      <c r="C40" s="139"/>
      <c r="D40" s="139"/>
      <c r="E40" s="139"/>
      <c r="F40" s="39">
        <f>SUM(F27:F39)</f>
        <v>0</v>
      </c>
    </row>
    <row r="41" spans="1:6" ht="13.5" thickBot="1">
      <c r="A41" s="57"/>
      <c r="B41" s="58"/>
      <c r="C41" s="65"/>
      <c r="D41" s="40"/>
      <c r="E41" s="41"/>
      <c r="F41" s="42"/>
    </row>
    <row r="42" spans="1:6" s="64" customFormat="1" ht="13.5" customHeight="1">
      <c r="A42" s="130" t="s">
        <v>57</v>
      </c>
      <c r="B42" s="131"/>
      <c r="C42" s="131"/>
      <c r="D42" s="131"/>
      <c r="E42" s="131"/>
      <c r="F42" s="132"/>
    </row>
    <row r="43" spans="1:6">
      <c r="A43" s="59" t="s">
        <v>9</v>
      </c>
      <c r="B43" s="60"/>
      <c r="C43" s="67"/>
      <c r="D43" s="43"/>
      <c r="E43" s="44"/>
      <c r="F43" s="45"/>
    </row>
    <row r="44" spans="1:6" ht="13.15" customHeight="1">
      <c r="A44" s="126" t="s">
        <v>99</v>
      </c>
      <c r="B44" s="134"/>
      <c r="C44" s="83" t="s">
        <v>100</v>
      </c>
      <c r="D44" s="72">
        <v>150</v>
      </c>
      <c r="E44" s="30"/>
      <c r="F44" s="28">
        <f t="shared" ref="F44:F45" si="5">E44*D44</f>
        <v>0</v>
      </c>
    </row>
    <row r="45" spans="1:6" ht="13.15" customHeight="1">
      <c r="A45" s="118"/>
      <c r="B45" s="119"/>
      <c r="C45" s="83" t="s">
        <v>101</v>
      </c>
      <c r="D45" s="72">
        <v>10</v>
      </c>
      <c r="E45" s="30"/>
      <c r="F45" s="28">
        <f t="shared" si="5"/>
        <v>0</v>
      </c>
    </row>
    <row r="46" spans="1:6">
      <c r="A46" s="59" t="s">
        <v>10</v>
      </c>
      <c r="B46" s="60"/>
      <c r="C46" s="67"/>
      <c r="D46" s="34"/>
      <c r="E46" s="46"/>
      <c r="F46" s="47" t="s">
        <v>11</v>
      </c>
    </row>
    <row r="47" spans="1:6" ht="12.75" customHeight="1">
      <c r="A47" s="118" t="s">
        <v>50</v>
      </c>
      <c r="B47" s="121"/>
      <c r="C47" s="31" t="s">
        <v>51</v>
      </c>
      <c r="D47" s="71">
        <v>20</v>
      </c>
      <c r="E47" s="46"/>
      <c r="F47" s="28">
        <f t="shared" ref="F47:F52" si="6">E47*D47</f>
        <v>0</v>
      </c>
    </row>
    <row r="48" spans="1:6" ht="12.75" customHeight="1">
      <c r="A48" s="118"/>
      <c r="B48" s="121"/>
      <c r="C48" s="31" t="s">
        <v>102</v>
      </c>
      <c r="D48" s="32">
        <v>5</v>
      </c>
      <c r="E48" s="46"/>
      <c r="F48" s="28">
        <f t="shared" si="6"/>
        <v>0</v>
      </c>
    </row>
    <row r="49" spans="1:6" ht="12.75" customHeight="1">
      <c r="A49" s="118"/>
      <c r="B49" s="121"/>
      <c r="C49" s="86" t="s">
        <v>35</v>
      </c>
      <c r="D49" s="87">
        <v>10</v>
      </c>
      <c r="E49" s="88"/>
      <c r="F49" s="28">
        <f t="shared" si="6"/>
        <v>0</v>
      </c>
    </row>
    <row r="50" spans="1:6" ht="12.75" customHeight="1">
      <c r="A50" s="118"/>
      <c r="B50" s="119"/>
      <c r="C50" s="86" t="s">
        <v>36</v>
      </c>
      <c r="D50" s="87">
        <v>10</v>
      </c>
      <c r="E50" s="88"/>
      <c r="F50" s="28">
        <f t="shared" si="6"/>
        <v>0</v>
      </c>
    </row>
    <row r="51" spans="1:6" ht="12.75" customHeight="1">
      <c r="A51" s="118"/>
      <c r="B51" s="119"/>
      <c r="C51" s="86" t="s">
        <v>103</v>
      </c>
      <c r="D51" s="89">
        <v>10</v>
      </c>
      <c r="E51" s="88"/>
      <c r="F51" s="28">
        <f t="shared" si="6"/>
        <v>0</v>
      </c>
    </row>
    <row r="52" spans="1:6" ht="12.75" customHeight="1">
      <c r="A52" s="118"/>
      <c r="B52" s="121"/>
      <c r="C52" s="31" t="s">
        <v>8</v>
      </c>
      <c r="D52" s="32">
        <v>1</v>
      </c>
      <c r="E52" s="30"/>
      <c r="F52" s="28">
        <f t="shared" si="6"/>
        <v>0</v>
      </c>
    </row>
    <row r="53" spans="1:6" ht="13.5" thickBot="1">
      <c r="A53" s="138" t="s">
        <v>12</v>
      </c>
      <c r="B53" s="139"/>
      <c r="C53" s="139"/>
      <c r="D53" s="139"/>
      <c r="E53" s="139"/>
      <c r="F53" s="39">
        <f>SUM(F44:F52)</f>
        <v>0</v>
      </c>
    </row>
    <row r="54" spans="1:6" ht="13.5" thickBot="1">
      <c r="A54" s="57"/>
      <c r="B54" s="58"/>
      <c r="C54" s="65"/>
      <c r="D54" s="40"/>
      <c r="E54" s="41"/>
      <c r="F54" s="42"/>
    </row>
    <row r="55" spans="1:6">
      <c r="A55" s="130" t="s">
        <v>56</v>
      </c>
      <c r="B55" s="131"/>
      <c r="C55" s="131"/>
      <c r="D55" s="131"/>
      <c r="E55" s="131"/>
      <c r="F55" s="132"/>
    </row>
    <row r="56" spans="1:6">
      <c r="A56" s="120"/>
      <c r="B56" s="121"/>
      <c r="C56" s="31" t="s">
        <v>25</v>
      </c>
      <c r="D56" s="34">
        <v>3</v>
      </c>
      <c r="E56" s="35"/>
      <c r="F56" s="28">
        <f t="shared" ref="F56:F62" si="7">E56*D56</f>
        <v>0</v>
      </c>
    </row>
    <row r="57" spans="1:6">
      <c r="A57" s="120"/>
      <c r="B57" s="121"/>
      <c r="C57" s="29" t="s">
        <v>47</v>
      </c>
      <c r="D57" s="70">
        <v>160</v>
      </c>
      <c r="E57" s="35"/>
      <c r="F57" s="28">
        <f t="shared" si="7"/>
        <v>0</v>
      </c>
    </row>
    <row r="58" spans="1:6">
      <c r="A58" s="120"/>
      <c r="B58" s="121"/>
      <c r="C58" s="31" t="s">
        <v>48</v>
      </c>
      <c r="D58" s="70">
        <v>20</v>
      </c>
      <c r="E58" s="35"/>
      <c r="F58" s="28">
        <f t="shared" si="7"/>
        <v>0</v>
      </c>
    </row>
    <row r="59" spans="1:6" ht="24">
      <c r="A59" s="120"/>
      <c r="B59" s="121"/>
      <c r="C59" s="29" t="s">
        <v>39</v>
      </c>
      <c r="D59" s="34">
        <v>15</v>
      </c>
      <c r="E59" s="35"/>
      <c r="F59" s="28">
        <f t="shared" si="7"/>
        <v>0</v>
      </c>
    </row>
    <row r="60" spans="1:6">
      <c r="A60" s="120"/>
      <c r="B60" s="121"/>
      <c r="C60" s="29" t="s">
        <v>55</v>
      </c>
      <c r="D60" s="70">
        <v>10</v>
      </c>
      <c r="E60" s="35"/>
      <c r="F60" s="28">
        <f t="shared" si="7"/>
        <v>0</v>
      </c>
    </row>
    <row r="61" spans="1:6">
      <c r="A61" s="120"/>
      <c r="B61" s="121"/>
      <c r="C61" s="31" t="s">
        <v>20</v>
      </c>
      <c r="D61" s="70">
        <v>10</v>
      </c>
      <c r="E61" s="35"/>
      <c r="F61" s="28">
        <f t="shared" si="7"/>
        <v>0</v>
      </c>
    </row>
    <row r="62" spans="1:6">
      <c r="A62" s="120"/>
      <c r="B62" s="121"/>
      <c r="C62" s="63" t="s">
        <v>40</v>
      </c>
      <c r="D62" s="73">
        <v>16</v>
      </c>
      <c r="E62" s="36"/>
      <c r="F62" s="28">
        <f t="shared" si="7"/>
        <v>0</v>
      </c>
    </row>
    <row r="63" spans="1:6" ht="14.25" customHeight="1" thickBot="1">
      <c r="A63" s="138" t="s">
        <v>13</v>
      </c>
      <c r="B63" s="139"/>
      <c r="C63" s="139"/>
      <c r="D63" s="139"/>
      <c r="E63" s="139"/>
      <c r="F63" s="39">
        <f>SUM(F56:F62)</f>
        <v>0</v>
      </c>
    </row>
    <row r="64" spans="1:6" ht="14.25" customHeight="1" thickBot="1">
      <c r="A64" s="74"/>
      <c r="B64" s="75"/>
      <c r="C64" s="76"/>
      <c r="D64" s="77"/>
      <c r="E64" s="41"/>
      <c r="F64" s="48"/>
    </row>
    <row r="65" spans="1:6">
      <c r="A65" s="130" t="s">
        <v>45</v>
      </c>
      <c r="B65" s="131"/>
      <c r="C65" s="131"/>
      <c r="D65" s="131"/>
      <c r="E65" s="131"/>
      <c r="F65" s="132"/>
    </row>
    <row r="66" spans="1:6">
      <c r="A66" s="118"/>
      <c r="B66" s="121"/>
      <c r="C66" s="63" t="s">
        <v>14</v>
      </c>
      <c r="D66" s="34">
        <v>1</v>
      </c>
      <c r="E66" s="35"/>
      <c r="F66" s="28">
        <f>E66*D66</f>
        <v>0</v>
      </c>
    </row>
    <row r="67" spans="1:6" ht="13.5" thickBot="1">
      <c r="A67" s="138" t="s">
        <v>15</v>
      </c>
      <c r="B67" s="139"/>
      <c r="C67" s="139"/>
      <c r="D67" s="139"/>
      <c r="E67" s="139"/>
      <c r="F67" s="39">
        <f>SUM(F66:F66)</f>
        <v>0</v>
      </c>
    </row>
    <row r="68" spans="1:6" ht="13.5" thickBot="1">
      <c r="A68" s="57"/>
      <c r="B68" s="61"/>
      <c r="C68" s="65"/>
      <c r="D68" s="40"/>
      <c r="E68" s="41"/>
      <c r="F68" s="48"/>
    </row>
    <row r="69" spans="1:6">
      <c r="A69" s="140" t="s">
        <v>41</v>
      </c>
      <c r="B69" s="131"/>
      <c r="C69" s="131"/>
      <c r="D69" s="131"/>
      <c r="E69" s="131"/>
      <c r="F69" s="132"/>
    </row>
    <row r="70" spans="1:6">
      <c r="A70" s="116"/>
      <c r="B70" s="117"/>
      <c r="C70" s="66" t="s">
        <v>42</v>
      </c>
      <c r="D70" s="34">
        <v>1</v>
      </c>
      <c r="E70" s="33"/>
      <c r="F70" s="28">
        <f>E70*D70</f>
        <v>0</v>
      </c>
    </row>
    <row r="71" spans="1:6">
      <c r="A71" s="120"/>
      <c r="B71" s="121"/>
      <c r="C71" s="63" t="s">
        <v>43</v>
      </c>
      <c r="D71" s="34">
        <v>1</v>
      </c>
      <c r="E71" s="35"/>
      <c r="F71" s="28">
        <f>E71*D71</f>
        <v>0</v>
      </c>
    </row>
    <row r="72" spans="1:6" ht="13.5" thickBot="1">
      <c r="A72" s="141" t="s">
        <v>44</v>
      </c>
      <c r="B72" s="139"/>
      <c r="C72" s="139"/>
      <c r="D72" s="139"/>
      <c r="E72" s="139"/>
      <c r="F72" s="39">
        <f>SUM(F70:F71)</f>
        <v>0</v>
      </c>
    </row>
    <row r="73" spans="1:6" ht="13.5" thickBot="1">
      <c r="A73" s="57"/>
      <c r="B73" s="61"/>
      <c r="C73" s="65"/>
      <c r="D73" s="40"/>
      <c r="E73" s="41"/>
      <c r="F73" s="48"/>
    </row>
    <row r="74" spans="1:6">
      <c r="A74" s="130" t="s">
        <v>16</v>
      </c>
      <c r="B74" s="131"/>
      <c r="C74" s="131"/>
      <c r="D74" s="131"/>
      <c r="E74" s="131"/>
      <c r="F74" s="132"/>
    </row>
    <row r="75" spans="1:6">
      <c r="A75" s="116" t="str">
        <f>A8</f>
        <v>ŠK - DODÁVKA</v>
      </c>
      <c r="B75" s="121"/>
      <c r="C75" s="121"/>
      <c r="D75" s="121"/>
      <c r="E75" s="121"/>
      <c r="F75" s="52">
        <f>F24</f>
        <v>0</v>
      </c>
    </row>
    <row r="76" spans="1:6">
      <c r="A76" s="116" t="str">
        <f>A26</f>
        <v>ŠK - MONTÁŽ</v>
      </c>
      <c r="B76" s="121"/>
      <c r="C76" s="121"/>
      <c r="D76" s="121"/>
      <c r="E76" s="121"/>
      <c r="F76" s="52">
        <f>F40</f>
        <v>0</v>
      </c>
    </row>
    <row r="77" spans="1:6">
      <c r="A77" s="116" t="str">
        <f>A42</f>
        <v>KÁBLOVÉ TRASY - ŠK - DODÁVKA</v>
      </c>
      <c r="B77" s="121"/>
      <c r="C77" s="121"/>
      <c r="D77" s="121"/>
      <c r="E77" s="121"/>
      <c r="F77" s="52">
        <f>F53</f>
        <v>0</v>
      </c>
    </row>
    <row r="78" spans="1:6">
      <c r="A78" s="116" t="str">
        <f>A55</f>
        <v>KÁBLOVÉ TRASY - ŠK - MONTÁŽ</v>
      </c>
      <c r="B78" s="121"/>
      <c r="C78" s="121"/>
      <c r="D78" s="121"/>
      <c r="E78" s="121"/>
      <c r="F78" s="52">
        <f>F63</f>
        <v>0</v>
      </c>
    </row>
    <row r="79" spans="1:6">
      <c r="A79" s="116" t="str">
        <f>A65</f>
        <v>TECHNICKÁ DOKUMENTÁCIA</v>
      </c>
      <c r="B79" s="121"/>
      <c r="C79" s="121"/>
      <c r="D79" s="121"/>
      <c r="E79" s="121"/>
      <c r="F79" s="52">
        <f>F67</f>
        <v>0</v>
      </c>
    </row>
    <row r="80" spans="1:6" ht="13.5" thickBot="1">
      <c r="A80" s="136" t="str">
        <f>A69</f>
        <v>VEDĽAJŠIE ROZPOČTOVÉ NÁKLADY (VRN)</v>
      </c>
      <c r="B80" s="137"/>
      <c r="C80" s="137"/>
      <c r="D80" s="137"/>
      <c r="E80" s="137"/>
      <c r="F80" s="90">
        <f>F72</f>
        <v>0</v>
      </c>
    </row>
    <row r="81" spans="1:6">
      <c r="A81" s="130" t="s">
        <v>17</v>
      </c>
      <c r="B81" s="131"/>
      <c r="C81" s="131"/>
      <c r="D81" s="131"/>
      <c r="E81" s="131"/>
      <c r="F81" s="53">
        <f>SUM(F75:F80)</f>
        <v>0</v>
      </c>
    </row>
    <row r="82" spans="1:6">
      <c r="A82" s="142" t="s">
        <v>18</v>
      </c>
      <c r="B82" s="121"/>
      <c r="C82" s="121"/>
      <c r="D82" s="121"/>
      <c r="E82" s="121"/>
      <c r="F82" s="54">
        <f>(F81/100)*20</f>
        <v>0</v>
      </c>
    </row>
    <row r="83" spans="1:6" ht="13.5" thickBot="1">
      <c r="A83" s="138" t="s">
        <v>19</v>
      </c>
      <c r="B83" s="139"/>
      <c r="C83" s="139"/>
      <c r="D83" s="139"/>
      <c r="E83" s="139"/>
      <c r="F83" s="55">
        <f>F81*1.2</f>
        <v>0</v>
      </c>
    </row>
  </sheetData>
  <mergeCells count="70">
    <mergeCell ref="A36:B36"/>
    <mergeCell ref="A23:B23"/>
    <mergeCell ref="A76:E76"/>
    <mergeCell ref="A74:F74"/>
    <mergeCell ref="A66:B66"/>
    <mergeCell ref="A39:B39"/>
    <mergeCell ref="A63:E63"/>
    <mergeCell ref="A40:E40"/>
    <mergeCell ref="A53:E53"/>
    <mergeCell ref="A42:F42"/>
    <mergeCell ref="A24:E24"/>
    <mergeCell ref="A48:B48"/>
    <mergeCell ref="A70:B70"/>
    <mergeCell ref="A82:E82"/>
    <mergeCell ref="A83:E83"/>
    <mergeCell ref="A79:E79"/>
    <mergeCell ref="A81:E81"/>
    <mergeCell ref="A78:E78"/>
    <mergeCell ref="A71:B71"/>
    <mergeCell ref="A80:E80"/>
    <mergeCell ref="A67:E67"/>
    <mergeCell ref="A69:F69"/>
    <mergeCell ref="A72:E72"/>
    <mergeCell ref="A75:E75"/>
    <mergeCell ref="A77:E77"/>
    <mergeCell ref="C5:E5"/>
    <mergeCell ref="A65:F65"/>
    <mergeCell ref="A8:F8"/>
    <mergeCell ref="A61:B61"/>
    <mergeCell ref="A62:B62"/>
    <mergeCell ref="A56:B56"/>
    <mergeCell ref="A57:B57"/>
    <mergeCell ref="A58:B58"/>
    <mergeCell ref="A59:B59"/>
    <mergeCell ref="A55:F55"/>
    <mergeCell ref="A44:B44"/>
    <mergeCell ref="A47:B47"/>
    <mergeCell ref="A49:B49"/>
    <mergeCell ref="A50:B50"/>
    <mergeCell ref="A52:B52"/>
    <mergeCell ref="A7:B7"/>
    <mergeCell ref="A9:B9"/>
    <mergeCell ref="A14:B14"/>
    <mergeCell ref="A15:B15"/>
    <mergeCell ref="A10:B10"/>
    <mergeCell ref="A11:B11"/>
    <mergeCell ref="A12:B12"/>
    <mergeCell ref="A13:B13"/>
    <mergeCell ref="A16:B16"/>
    <mergeCell ref="A17:B17"/>
    <mergeCell ref="A19:B19"/>
    <mergeCell ref="A20:B20"/>
    <mergeCell ref="A21:B21"/>
    <mergeCell ref="A18:B18"/>
    <mergeCell ref="A22:B22"/>
    <mergeCell ref="A27:B27"/>
    <mergeCell ref="A28:B28"/>
    <mergeCell ref="A29:B29"/>
    <mergeCell ref="A30:B30"/>
    <mergeCell ref="A26:F26"/>
    <mergeCell ref="A31:B31"/>
    <mergeCell ref="A32:B32"/>
    <mergeCell ref="A33:B33"/>
    <mergeCell ref="A34:B34"/>
    <mergeCell ref="A35:B35"/>
    <mergeCell ref="A37:B37"/>
    <mergeCell ref="A38:B38"/>
    <mergeCell ref="A51:B51"/>
    <mergeCell ref="A60:B60"/>
    <mergeCell ref="A45:B45"/>
  </mergeCells>
  <pageMargins left="0.7" right="0.7" top="0.75" bottom="0.75" header="0.3" footer="0.3"/>
  <pageSetup paperSize="9" scale="59" orientation="portrait" horizontalDpi="4294967294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Sumár SLP</vt:lpstr>
      <vt:lpstr>SLP</vt:lpstr>
      <vt:lpstr>SLP!Oblasť_tlače</vt:lpstr>
      <vt:lpstr>'Sumár SLP'!Oblasť_tlače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</dc:creator>
  <cp:lastModifiedBy>Tom</cp:lastModifiedBy>
  <cp:lastPrinted>2023-12-20T15:03:24Z</cp:lastPrinted>
  <dcterms:created xsi:type="dcterms:W3CDTF">2024-01-22T16:36:02Z</dcterms:created>
  <dcterms:modified xsi:type="dcterms:W3CDTF">2024-01-02T13:18:43Z</dcterms:modified>
</cp:coreProperties>
</file>