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"/>
    </mc:Choice>
  </mc:AlternateContent>
  <bookViews>
    <workbookView xWindow="0" yWindow="0" windowWidth="23040" windowHeight="8520"/>
  </bookViews>
  <sheets>
    <sheet name="Opis predmetu zakazky vyzva c.1" sheetId="1" r:id="rId1"/>
  </sheets>
  <definedNames>
    <definedName name="_xlnm.Print_Titles" localSheetId="0">'Opis predmetu zakazky vyzva c.1'!$10:$12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G71" i="1"/>
  <c r="G70" i="1"/>
  <c r="G69" i="1"/>
  <c r="G68" i="1"/>
  <c r="G67" i="1"/>
  <c r="G66" i="1"/>
  <c r="G65" i="1"/>
  <c r="G58" i="1"/>
  <c r="G14" i="1"/>
</calcChain>
</file>

<file path=xl/sharedStrings.xml><?xml version="1.0" encoding="utf-8"?>
<sst xmlns="http://schemas.openxmlformats.org/spreadsheetml/2006/main" count="241" uniqueCount="75">
  <si>
    <t>Zakladanie</t>
  </si>
  <si>
    <t>Stavba:   Rekonštrukcia štadióna</t>
  </si>
  <si>
    <t>Objekt:   Rekonštrukcia zimného štadióna</t>
  </si>
  <si>
    <t>Časť:</t>
  </si>
  <si>
    <t xml:space="preserve">Objednávateľ:    </t>
  </si>
  <si>
    <t>Zhotoviteľ:   TECHNICKÉ SLUŽBY Žiar nad Hronom, spol. s r.o.</t>
  </si>
  <si>
    <t xml:space="preserve">Spracoval:   </t>
  </si>
  <si>
    <t>Miesto:  Žiar nad Hronom</t>
  </si>
  <si>
    <t xml:space="preserve">Dátum:   </t>
  </si>
  <si>
    <t>Č.</t>
  </si>
  <si>
    <t>Kód položky</t>
  </si>
  <si>
    <t>Popis</t>
  </si>
  <si>
    <t>Špecifikácia - ekvivalent</t>
  </si>
  <si>
    <t>MJ</t>
  </si>
  <si>
    <t>Minimum</t>
  </si>
  <si>
    <t>Spolu MAX</t>
  </si>
  <si>
    <t>1</t>
  </si>
  <si>
    <t>2</t>
  </si>
  <si>
    <t>3</t>
  </si>
  <si>
    <t>Betonárska ocel - pre základovú dosku časť 1,2,3</t>
  </si>
  <si>
    <t>Časť 1</t>
  </si>
  <si>
    <t>Betonárska oceľ rozmer 12 mm</t>
  </si>
  <si>
    <t>Betonárska oceľ triedy B500 - dodanie na stavbu vrátane ohybov podľa tabuliek výkresu 1307-TD-STA-V302-00</t>
  </si>
  <si>
    <t>kg</t>
  </si>
  <si>
    <t>Betonárska oceľ rozmer 14 mm</t>
  </si>
  <si>
    <t>Betonárska oceľ rozmer 16 mm</t>
  </si>
  <si>
    <t>Betonárska oceľ rozmer 20 mm</t>
  </si>
  <si>
    <t>Betonárska oceľ rozmer 10 mm</t>
  </si>
  <si>
    <t>Betonárska oceľ triedy B500 - dodanie na stavbu vrátane ohybov podľa tabuliek výkresu 1307-TD-STA-V303-00</t>
  </si>
  <si>
    <t>Časť 2</t>
  </si>
  <si>
    <t>Betonárska oceľ triedy B500 - dodanie na stavbu vrátane ohybov podľa tabuliek výkresu 1307-TD-STA-V305-00</t>
  </si>
  <si>
    <t>Betonárska oceľ triedy B500 - dodanie na stavbu vrátane ohybov podľa tabuliek výkresu 1307-TD-STA-V306-00</t>
  </si>
  <si>
    <t>Časť 3</t>
  </si>
  <si>
    <t>Betonárska oceľ triedy B500 - dodanie na stavbu vrátane ohybov podľa tabuliek výkresu 1307-TD-STA-V308-00</t>
  </si>
  <si>
    <t>Betonárska oceľ triedy B500 - dodanie na stavbu vrátane ohybov podľa tabuliek výkresu 1307-TD-STA-V309-00</t>
  </si>
  <si>
    <t>Časť 4</t>
  </si>
  <si>
    <t>Betonárska oceľ triedy B500 - dodanie na stavbu vrátane ohybov podľa tabuliek výkresu 1307-TD-STA-V311-00</t>
  </si>
  <si>
    <t>Betonárska oceľ triedy B500 - dodanie na stavbu vrátane ohybov podľa tabuliek výkresu 1307-TD-STA-V312-00</t>
  </si>
  <si>
    <t>Časť 5</t>
  </si>
  <si>
    <t>Betonárska oceľ triedy B500 - dodanie na stavbu vrátane ohybov podľa tabuliek výkresu 1307-TD-STA-V314-00</t>
  </si>
  <si>
    <t>Betonárska oceľ triedy B500 - dodanie na stavbu vrátane ohybov podľa tabuliek výkresu 1307-TD-STA-V315-00</t>
  </si>
  <si>
    <t>Časť 6</t>
  </si>
  <si>
    <t>Betonárska oceľ triedy B500 - dodanie na stavbu vrátane ohybov podľa tabuliek výkresu 1307-TD-STA-V317-00</t>
  </si>
  <si>
    <t>Betón - pre základovú dosku časť 1,2,3</t>
  </si>
  <si>
    <t>Časť kpl</t>
  </si>
  <si>
    <t>Betón tr. C 30/37</t>
  </si>
  <si>
    <t>Trieda betónu C30/37, XC4, CL0,4 , Dmax 16mm - S4, dodanie na stavbu do 30 min</t>
  </si>
  <si>
    <t>m3</t>
  </si>
  <si>
    <t>Betón tr. C 16/20</t>
  </si>
  <si>
    <t>Trieda betónu C16/20, XC0, CL0,2 , Dmax 16mm - S3, dodanie na stavbu do 30 min</t>
  </si>
  <si>
    <t>Betonárska oceľ - oporný múr komplet</t>
  </si>
  <si>
    <t>Betonárska oceľ triedy B500 - dodanie na stavbu vrátane ohybov podľa tabuliek výkresu 1307-TD-STA-V318-00</t>
  </si>
  <si>
    <t>Karisieť KY-86</t>
  </si>
  <si>
    <t>Kari sieť označenie KY-86 - dodanie na stavbu podľa tabuľky výkresu 1307-TD-STA-V318-00</t>
  </si>
  <si>
    <t>Betón - oporný múr komplet</t>
  </si>
  <si>
    <t>Výrok oceľ - detail výkresu</t>
  </si>
  <si>
    <t>Detail 1</t>
  </si>
  <si>
    <t>Výrobok z ocele S235 - detail 1</t>
  </si>
  <si>
    <t>Výrobok z ocele ( HEB 200 - dl.1000 mm, PL400x350x15 ), dodanie komplet výrobku podľa výkresu 1307-TD-STA-V319-00</t>
  </si>
  <si>
    <t>Detail 2</t>
  </si>
  <si>
    <t>Výrobok z ocele S235 - detail 2</t>
  </si>
  <si>
    <t>Výrobok z ocele ( Bst hr.20 mm - dl.1500 mm/6KS, PL400x350x15 ), dodanie komplet výrobku podľa výkresu 1307-TD-STA-V319-00</t>
  </si>
  <si>
    <t>Detail 3</t>
  </si>
  <si>
    <t>Výrobok z ocele S235 - detail 3</t>
  </si>
  <si>
    <t>Výrobok z ocele ( HEB 280 - dl.1200 mm, PL500x350x15 ), dodanie komplet výrobku podľa výkresu 1307-TD-STA-V319-00</t>
  </si>
  <si>
    <t>Detail 4</t>
  </si>
  <si>
    <t>Výrobok z ocele S235 - detail 4</t>
  </si>
  <si>
    <t>Výrobok z ocele ( HEB 280 - dl.1000 mm, PL500x350x15 ), dodanie komplet výrobku podľa výkresu 1307-TD-STA-V319-00</t>
  </si>
  <si>
    <t>Detail 5</t>
  </si>
  <si>
    <t>Výrobok z ocele S235 - detail 5</t>
  </si>
  <si>
    <t>Detail 6</t>
  </si>
  <si>
    <t>Výrobok z ocele S235 - detail 6</t>
  </si>
  <si>
    <t>Výrobok z ocele ( Bst hr.20 mm - dl.1000 mm/6KS, PL400x350x15 ), dodanie komplet výrobku podľa výkresu 1307-TD-STA-V319-00</t>
  </si>
  <si>
    <t>Maximálna akceptovateľná cena na položku</t>
  </si>
  <si>
    <t>Ponúknutá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</si>
</sst>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€&quot;;\-#,##0.00\ &quot;€&quot;"/>
    <numFmt numFmtId="164" formatCode="#,##0.00\ &quot;€&quot;"/>
    <numFmt numFmtId="165" formatCode="#,##0.000;\-#,##0.000"/>
    <numFmt numFmtId="166" formatCode="#,##0;\-#,##0"/>
    <numFmt numFmtId="167" formatCode="#,##0.0"/>
    <numFmt numFmtId="168" formatCode="#,##0.0000\ &quot;€&quot;;\-#,##0.0000\ &quot;€&quot;"/>
  </numFmts>
  <fonts count="13">
    <font>
      <sz val="8"/>
      <name val="MS Sans Serif"/>
      <charset val="1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YR"/>
      <charset val="238"/>
    </font>
    <font>
      <sz val="8"/>
      <name val="Arial CYR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MS Sans Serif"/>
      <family val="2"/>
      <charset val="238"/>
    </font>
    <font>
      <sz val="8"/>
      <name val="MS Sans Serif"/>
      <charset val="238"/>
    </font>
    <font>
      <i/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119">
    <xf numFmtId="0" fontId="0" fillId="0" borderId="0" xfId="0" applyAlignment="1">
      <protection locked="0"/>
    </xf>
    <xf numFmtId="16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164" fontId="3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left" vertical="top" wrapText="1"/>
    </xf>
    <xf numFmtId="165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left" vertical="center"/>
    </xf>
    <xf numFmtId="165" fontId="3" fillId="0" borderId="0" xfId="0" applyNumberFormat="1" applyFont="1" applyAlignment="1" applyProtection="1">
      <alignment horizontal="right" vertical="top"/>
    </xf>
    <xf numFmtId="7" fontId="5" fillId="0" borderId="0" xfId="0" applyNumberFormat="1" applyFont="1" applyAlignment="1" applyProtection="1">
      <alignment horizontal="center"/>
    </xf>
    <xf numFmtId="164" fontId="5" fillId="0" borderId="0" xfId="0" applyNumberFormat="1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64" fontId="7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66" fontId="8" fillId="0" borderId="2" xfId="0" applyNumberFormat="1" applyFont="1" applyBorder="1" applyAlignment="1">
      <alignment horizontal="center"/>
      <protection locked="0"/>
    </xf>
    <xf numFmtId="0" fontId="8" fillId="0" borderId="3" xfId="0" applyFont="1" applyBorder="1" applyAlignment="1">
      <alignment horizontal="left" wrapText="1"/>
      <protection locked="0"/>
    </xf>
    <xf numFmtId="0" fontId="9" fillId="0" borderId="3" xfId="0" applyFont="1" applyBorder="1" applyAlignment="1">
      <alignment horizontal="center" wrapText="1"/>
      <protection locked="0"/>
    </xf>
    <xf numFmtId="7" fontId="9" fillId="0" borderId="3" xfId="0" applyNumberFormat="1" applyFont="1" applyBorder="1" applyAlignment="1">
      <alignment horizontal="center" wrapText="1"/>
      <protection locked="0"/>
    </xf>
    <xf numFmtId="167" fontId="9" fillId="0" borderId="4" xfId="0" applyNumberFormat="1" applyFont="1" applyBorder="1" applyAlignment="1">
      <alignment horizontal="right" wrapText="1"/>
      <protection locked="0"/>
    </xf>
    <xf numFmtId="164" fontId="9" fillId="0" borderId="0" xfId="0" applyNumberFormat="1" applyFont="1" applyBorder="1" applyAlignment="1">
      <alignment horizontal="right" wrapText="1"/>
      <protection locked="0"/>
    </xf>
    <xf numFmtId="168" fontId="10" fillId="0" borderId="0" xfId="0" applyNumberFormat="1" applyFont="1" applyAlignment="1">
      <alignment horizontal="right"/>
      <protection locked="0"/>
    </xf>
    <xf numFmtId="0" fontId="11" fillId="0" borderId="0" xfId="0" applyFont="1" applyAlignment="1">
      <alignment horizontal="left" vertical="top"/>
      <protection locked="0"/>
    </xf>
    <xf numFmtId="166" fontId="8" fillId="0" borderId="6" xfId="0" applyNumberFormat="1" applyFont="1" applyBorder="1" applyAlignment="1">
      <alignment horizontal="center"/>
      <protection locked="0"/>
    </xf>
    <xf numFmtId="0" fontId="9" fillId="0" borderId="7" xfId="0" applyFont="1" applyFill="1" applyBorder="1" applyAlignment="1">
      <alignment horizontal="left" wrapText="1"/>
      <protection locked="0"/>
    </xf>
    <xf numFmtId="0" fontId="9" fillId="3" borderId="8" xfId="0" applyFont="1" applyFill="1" applyBorder="1" applyAlignment="1">
      <alignment horizontal="left"/>
      <protection locked="0"/>
    </xf>
    <xf numFmtId="0" fontId="4" fillId="0" borderId="9" xfId="0" applyFont="1" applyFill="1" applyBorder="1" applyAlignment="1">
      <alignment horizontal="left"/>
      <protection locked="0"/>
    </xf>
    <xf numFmtId="0" fontId="4" fillId="0" borderId="7" xfId="0" applyFont="1" applyFill="1" applyBorder="1" applyAlignment="1">
      <alignment horizontal="right" wrapText="1"/>
      <protection locked="0"/>
    </xf>
    <xf numFmtId="0" fontId="4" fillId="0" borderId="10" xfId="0" applyFont="1" applyFill="1" applyBorder="1" applyAlignment="1">
      <alignment horizontal="right" wrapText="1"/>
      <protection locked="0"/>
    </xf>
    <xf numFmtId="167" fontId="4" fillId="0" borderId="5" xfId="0" applyNumberFormat="1" applyFont="1" applyFill="1" applyBorder="1" applyAlignment="1">
      <alignment horizontal="right" wrapText="1"/>
      <protection locked="0"/>
    </xf>
    <xf numFmtId="164" fontId="4" fillId="0" borderId="0" xfId="0" applyNumberFormat="1" applyFont="1" applyFill="1" applyBorder="1" applyAlignment="1">
      <alignment horizontal="right" wrapText="1"/>
      <protection locked="0"/>
    </xf>
    <xf numFmtId="7" fontId="11" fillId="0" borderId="0" xfId="0" applyNumberFormat="1" applyFont="1" applyAlignment="1">
      <alignment horizontal="left" vertical="top"/>
      <protection locked="0"/>
    </xf>
    <xf numFmtId="167" fontId="11" fillId="0" borderId="0" xfId="0" applyNumberFormat="1" applyFont="1" applyAlignment="1">
      <alignment horizontal="left" vertical="top"/>
      <protection locked="0"/>
    </xf>
    <xf numFmtId="166" fontId="8" fillId="0" borderId="11" xfId="0" applyNumberFormat="1" applyFont="1" applyBorder="1" applyAlignment="1">
      <alignment horizontal="center"/>
      <protection locked="0"/>
    </xf>
    <xf numFmtId="0" fontId="9" fillId="0" borderId="12" xfId="0" applyFont="1" applyFill="1" applyBorder="1" applyAlignment="1">
      <alignment horizontal="left" wrapText="1"/>
      <protection locked="0"/>
    </xf>
    <xf numFmtId="0" fontId="9" fillId="0" borderId="13" xfId="0" applyFont="1" applyFill="1" applyBorder="1" applyAlignment="1">
      <alignment horizontal="left"/>
      <protection locked="0"/>
    </xf>
    <xf numFmtId="0" fontId="4" fillId="0" borderId="14" xfId="0" applyFont="1" applyFill="1" applyBorder="1" applyAlignment="1">
      <alignment horizontal="left"/>
      <protection locked="0"/>
    </xf>
    <xf numFmtId="0" fontId="4" fillId="0" borderId="15" xfId="0" applyFont="1" applyBorder="1" applyAlignment="1">
      <alignment horizontal="right" wrapText="1"/>
      <protection locked="0"/>
    </xf>
    <xf numFmtId="0" fontId="4" fillId="0" borderId="15" xfId="0" applyFont="1" applyFill="1" applyBorder="1" applyAlignment="1">
      <alignment horizontal="right" wrapText="1"/>
      <protection locked="0"/>
    </xf>
    <xf numFmtId="167" fontId="4" fillId="0" borderId="16" xfId="0" applyNumberFormat="1" applyFont="1" applyFill="1" applyBorder="1" applyAlignment="1">
      <alignment horizontal="right" wrapText="1"/>
      <protection locked="0"/>
    </xf>
    <xf numFmtId="164" fontId="4" fillId="0" borderId="17" xfId="0" applyNumberFormat="1" applyFont="1" applyFill="1" applyBorder="1" applyAlignment="1">
      <alignment horizontal="right" wrapText="1"/>
      <protection locked="0"/>
    </xf>
    <xf numFmtId="0" fontId="9" fillId="0" borderId="18" xfId="0" applyFont="1" applyFill="1" applyBorder="1" applyAlignment="1">
      <alignment horizontal="left" wrapText="1"/>
      <protection locked="0"/>
    </xf>
    <xf numFmtId="0" fontId="9" fillId="0" borderId="1" xfId="0" applyFont="1" applyFill="1" applyBorder="1" applyAlignment="1">
      <alignment horizontal="left"/>
      <protection locked="0"/>
    </xf>
    <xf numFmtId="0" fontId="4" fillId="0" borderId="19" xfId="0" applyFont="1" applyFill="1" applyBorder="1" applyAlignment="1">
      <alignment horizontal="left"/>
      <protection locked="0"/>
    </xf>
    <xf numFmtId="0" fontId="4" fillId="0" borderId="20" xfId="0" applyFont="1" applyBorder="1" applyAlignment="1">
      <alignment horizontal="right" wrapText="1"/>
      <protection locked="0"/>
    </xf>
    <xf numFmtId="0" fontId="4" fillId="0" borderId="20" xfId="0" applyFont="1" applyFill="1" applyBorder="1" applyAlignment="1">
      <alignment horizontal="right" wrapText="1"/>
      <protection locked="0"/>
    </xf>
    <xf numFmtId="167" fontId="4" fillId="0" borderId="21" xfId="0" applyNumberFormat="1" applyFont="1" applyFill="1" applyBorder="1" applyAlignment="1">
      <alignment horizontal="right" wrapText="1"/>
      <protection locked="0"/>
    </xf>
    <xf numFmtId="0" fontId="9" fillId="0" borderId="22" xfId="0" applyFont="1" applyFill="1" applyBorder="1" applyAlignment="1">
      <alignment horizontal="left" wrapText="1"/>
      <protection locked="0"/>
    </xf>
    <xf numFmtId="0" fontId="9" fillId="0" borderId="23" xfId="0" applyFont="1" applyFill="1" applyBorder="1" applyAlignment="1">
      <alignment horizontal="left"/>
      <protection locked="0"/>
    </xf>
    <xf numFmtId="0" fontId="4" fillId="0" borderId="24" xfId="0" applyFont="1" applyFill="1" applyBorder="1" applyAlignment="1">
      <alignment horizontal="left"/>
      <protection locked="0"/>
    </xf>
    <xf numFmtId="0" fontId="4" fillId="0" borderId="25" xfId="0" applyFont="1" applyBorder="1" applyAlignment="1">
      <alignment horizontal="right" wrapText="1"/>
      <protection locked="0"/>
    </xf>
    <xf numFmtId="0" fontId="4" fillId="0" borderId="25" xfId="0" applyFont="1" applyFill="1" applyBorder="1" applyAlignment="1">
      <alignment horizontal="right" wrapText="1"/>
      <protection locked="0"/>
    </xf>
    <xf numFmtId="167" fontId="4" fillId="0" borderId="26" xfId="0" applyNumberFormat="1" applyFont="1" applyFill="1" applyBorder="1" applyAlignment="1">
      <alignment horizontal="right" wrapText="1"/>
      <protection locked="0"/>
    </xf>
    <xf numFmtId="164" fontId="4" fillId="0" borderId="27" xfId="0" applyNumberFormat="1" applyFont="1" applyFill="1" applyBorder="1" applyAlignment="1">
      <alignment horizontal="right" wrapText="1"/>
      <protection locked="0"/>
    </xf>
    <xf numFmtId="0" fontId="9" fillId="0" borderId="7" xfId="0" applyFont="1" applyBorder="1" applyAlignment="1">
      <alignment horizontal="left" wrapText="1"/>
      <protection locked="0"/>
    </xf>
    <xf numFmtId="0" fontId="9" fillId="3" borderId="8" xfId="0" applyFont="1" applyFill="1" applyBorder="1" applyAlignment="1">
      <alignment horizontal="left" wrapText="1"/>
      <protection locked="0"/>
    </xf>
    <xf numFmtId="0" fontId="12" fillId="0" borderId="9" xfId="0" applyFont="1" applyBorder="1" applyAlignment="1">
      <alignment horizontal="left"/>
      <protection locked="0"/>
    </xf>
    <xf numFmtId="0" fontId="4" fillId="0" borderId="7" xfId="0" applyFont="1" applyBorder="1" applyAlignment="1">
      <alignment horizontal="right" wrapText="1"/>
      <protection locked="0"/>
    </xf>
    <xf numFmtId="167" fontId="4" fillId="0" borderId="28" xfId="0" applyNumberFormat="1" applyFont="1" applyBorder="1" applyAlignment="1">
      <alignment horizontal="right" wrapText="1"/>
      <protection locked="0"/>
    </xf>
    <xf numFmtId="164" fontId="4" fillId="0" borderId="0" xfId="0" applyNumberFormat="1" applyFont="1" applyBorder="1" applyAlignment="1">
      <alignment horizontal="right" wrapText="1"/>
      <protection locked="0"/>
    </xf>
    <xf numFmtId="0" fontId="9" fillId="0" borderId="12" xfId="0" applyFont="1" applyBorder="1" applyAlignment="1">
      <alignment horizontal="left" wrapText="1"/>
      <protection locked="0"/>
    </xf>
    <xf numFmtId="0" fontId="9" fillId="0" borderId="13" xfId="0" applyFont="1" applyBorder="1" applyAlignment="1">
      <alignment horizontal="left" wrapText="1"/>
      <protection locked="0"/>
    </xf>
    <xf numFmtId="0" fontId="12" fillId="0" borderId="14" xfId="0" applyFont="1" applyBorder="1" applyAlignment="1">
      <alignment horizontal="left"/>
      <protection locked="0"/>
    </xf>
    <xf numFmtId="167" fontId="4" fillId="0" borderId="16" xfId="0" applyNumberFormat="1" applyFont="1" applyBorder="1" applyAlignment="1">
      <alignment horizontal="right" wrapText="1"/>
      <protection locked="0"/>
    </xf>
    <xf numFmtId="164" fontId="4" fillId="0" borderId="17" xfId="0" applyNumberFormat="1" applyFont="1" applyBorder="1" applyAlignment="1">
      <alignment horizontal="right" wrapText="1"/>
      <protection locked="0"/>
    </xf>
    <xf numFmtId="0" fontId="9" fillId="0" borderId="22" xfId="0" applyFont="1" applyBorder="1" applyAlignment="1">
      <alignment horizontal="left" wrapText="1"/>
      <protection locked="0"/>
    </xf>
    <xf numFmtId="0" fontId="9" fillId="0" borderId="23" xfId="0" applyFont="1" applyBorder="1" applyAlignment="1">
      <alignment horizontal="left" wrapText="1"/>
      <protection locked="0"/>
    </xf>
    <xf numFmtId="0" fontId="12" fillId="0" borderId="24" xfId="0" applyFont="1" applyBorder="1" applyAlignment="1">
      <alignment horizontal="left"/>
      <protection locked="0"/>
    </xf>
    <xf numFmtId="167" fontId="4" fillId="0" borderId="26" xfId="0" applyNumberFormat="1" applyFont="1" applyBorder="1" applyAlignment="1">
      <alignment horizontal="right" wrapText="1"/>
      <protection locked="0"/>
    </xf>
    <xf numFmtId="164" fontId="4" fillId="0" borderId="27" xfId="0" applyNumberFormat="1" applyFont="1" applyBorder="1" applyAlignment="1">
      <alignment horizontal="right" wrapText="1"/>
      <protection locked="0"/>
    </xf>
    <xf numFmtId="0" fontId="9" fillId="0" borderId="29" xfId="0" applyFont="1" applyBorder="1" applyAlignment="1">
      <alignment horizontal="left" wrapText="1"/>
      <protection locked="0"/>
    </xf>
    <xf numFmtId="0" fontId="12" fillId="0" borderId="0" xfId="0" applyFont="1" applyFill="1" applyBorder="1" applyAlignment="1">
      <alignment horizontal="left"/>
      <protection locked="0"/>
    </xf>
    <xf numFmtId="0" fontId="4" fillId="0" borderId="29" xfId="0" applyFont="1" applyFill="1" applyBorder="1" applyAlignment="1">
      <alignment horizontal="right" wrapText="1"/>
      <protection locked="0"/>
    </xf>
    <xf numFmtId="167" fontId="9" fillId="0" borderId="28" xfId="0" applyNumberFormat="1" applyFont="1" applyFill="1" applyBorder="1" applyAlignment="1">
      <alignment horizontal="right" wrapText="1"/>
      <protection locked="0"/>
    </xf>
    <xf numFmtId="164" fontId="9" fillId="0" borderId="0" xfId="0" applyNumberFormat="1" applyFont="1" applyFill="1" applyBorder="1" applyAlignment="1">
      <alignment horizontal="right" wrapText="1"/>
      <protection locked="0"/>
    </xf>
    <xf numFmtId="0" fontId="9" fillId="0" borderId="18" xfId="0" applyFont="1" applyBorder="1" applyAlignment="1">
      <alignment horizontal="left" wrapText="1"/>
      <protection locked="0"/>
    </xf>
    <xf numFmtId="0" fontId="9" fillId="0" borderId="30" xfId="0" applyFont="1" applyBorder="1" applyAlignment="1">
      <alignment horizontal="left" wrapText="1"/>
      <protection locked="0"/>
    </xf>
    <xf numFmtId="0" fontId="9" fillId="0" borderId="8" xfId="0" applyFont="1" applyFill="1" applyBorder="1" applyAlignment="1">
      <alignment horizontal="left"/>
      <protection locked="0"/>
    </xf>
    <xf numFmtId="167" fontId="4" fillId="0" borderId="28" xfId="0" applyNumberFormat="1" applyFont="1" applyFill="1" applyBorder="1" applyAlignment="1">
      <alignment horizontal="right" wrapText="1"/>
      <protection locked="0"/>
    </xf>
    <xf numFmtId="0" fontId="9" fillId="0" borderId="20" xfId="0" applyFont="1" applyFill="1" applyBorder="1" applyAlignment="1">
      <alignment horizontal="left"/>
      <protection locked="0"/>
    </xf>
    <xf numFmtId="0" fontId="4" fillId="0" borderId="20" xfId="0" applyFont="1" applyFill="1" applyBorder="1" applyAlignment="1">
      <alignment horizontal="left"/>
      <protection locked="0"/>
    </xf>
    <xf numFmtId="167" fontId="4" fillId="0" borderId="31" xfId="0" applyNumberFormat="1" applyFont="1" applyFill="1" applyBorder="1" applyAlignment="1">
      <alignment horizontal="right" wrapText="1"/>
      <protection locked="0"/>
    </xf>
    <xf numFmtId="0" fontId="9" fillId="0" borderId="25" xfId="0" applyFont="1" applyFill="1" applyBorder="1" applyAlignment="1">
      <alignment horizontal="left"/>
      <protection locked="0"/>
    </xf>
    <xf numFmtId="0" fontId="4" fillId="0" borderId="25" xfId="0" applyFont="1" applyFill="1" applyBorder="1" applyAlignment="1">
      <alignment horizontal="left"/>
      <protection locked="0"/>
    </xf>
    <xf numFmtId="167" fontId="4" fillId="0" borderId="32" xfId="0" applyNumberFormat="1" applyFont="1" applyFill="1" applyBorder="1" applyAlignment="1">
      <alignment horizontal="right" wrapText="1"/>
      <protection locked="0"/>
    </xf>
    <xf numFmtId="0" fontId="9" fillId="3" borderId="33" xfId="0" applyFont="1" applyFill="1" applyBorder="1" applyAlignment="1">
      <alignment horizontal="left" wrapText="1"/>
      <protection locked="0"/>
    </xf>
    <xf numFmtId="0" fontId="12" fillId="0" borderId="0" xfId="0" applyFont="1" applyBorder="1" applyAlignment="1">
      <alignment horizontal="left"/>
      <protection locked="0"/>
    </xf>
    <xf numFmtId="0" fontId="4" fillId="0" borderId="29" xfId="0" applyFont="1" applyBorder="1" applyAlignment="1">
      <alignment horizontal="right" wrapText="1"/>
      <protection locked="0"/>
    </xf>
    <xf numFmtId="0" fontId="9" fillId="0" borderId="34" xfId="0" applyFont="1" applyBorder="1" applyAlignment="1">
      <alignment horizontal="left" wrapText="1"/>
      <protection locked="0"/>
    </xf>
    <xf numFmtId="0" fontId="9" fillId="0" borderId="35" xfId="0" applyFont="1" applyBorder="1" applyAlignment="1">
      <alignment horizontal="left" wrapText="1"/>
      <protection locked="0"/>
    </xf>
    <xf numFmtId="0" fontId="12" fillId="0" borderId="36" xfId="0" applyFont="1" applyBorder="1" applyAlignment="1">
      <alignment horizontal="left"/>
      <protection locked="0"/>
    </xf>
    <xf numFmtId="0" fontId="4" fillId="0" borderId="37" xfId="0" applyFont="1" applyBorder="1" applyAlignment="1">
      <alignment horizontal="right" wrapText="1"/>
      <protection locked="0"/>
    </xf>
    <xf numFmtId="167" fontId="4" fillId="0" borderId="38" xfId="0" applyNumberFormat="1" applyFont="1" applyBorder="1" applyAlignment="1">
      <alignment horizontal="right" wrapText="1"/>
      <protection locked="0"/>
    </xf>
    <xf numFmtId="164" fontId="4" fillId="0" borderId="36" xfId="0" applyNumberFormat="1" applyFont="1" applyBorder="1" applyAlignment="1">
      <alignment horizontal="right" wrapText="1"/>
      <protection locked="0"/>
    </xf>
    <xf numFmtId="0" fontId="9" fillId="0" borderId="39" xfId="0" applyFont="1" applyFill="1" applyBorder="1" applyAlignment="1">
      <alignment horizontal="left"/>
      <protection locked="0"/>
    </xf>
    <xf numFmtId="0" fontId="4" fillId="0" borderId="40" xfId="0" applyFont="1" applyFill="1" applyBorder="1" applyAlignment="1">
      <alignment horizontal="left"/>
      <protection locked="0"/>
    </xf>
    <xf numFmtId="0" fontId="4" fillId="0" borderId="41" xfId="0" applyFont="1" applyBorder="1" applyAlignment="1">
      <alignment horizontal="right" wrapText="1"/>
      <protection locked="0"/>
    </xf>
    <xf numFmtId="0" fontId="4" fillId="0" borderId="41" xfId="0" applyFont="1" applyFill="1" applyBorder="1" applyAlignment="1">
      <alignment horizontal="right" wrapText="1"/>
      <protection locked="0"/>
    </xf>
    <xf numFmtId="0" fontId="9" fillId="0" borderId="6" xfId="0" applyFont="1" applyBorder="1" applyAlignment="1">
      <alignment horizontal="left" wrapText="1"/>
      <protection locked="0"/>
    </xf>
    <xf numFmtId="166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left" vertical="top" wrapText="1"/>
      <protection locked="0"/>
    </xf>
    <xf numFmtId="165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11" fillId="0" borderId="20" xfId="0" applyFont="1" applyBorder="1" applyAlignment="1">
      <alignment horizontal="left" vertical="top"/>
      <protection locked="0"/>
    </xf>
    <xf numFmtId="7" fontId="8" fillId="0" borderId="0" xfId="0" applyNumberFormat="1" applyFont="1" applyBorder="1" applyAlignment="1">
      <alignment horizontal="right"/>
      <protection locked="0"/>
    </xf>
    <xf numFmtId="7" fontId="9" fillId="0" borderId="40" xfId="0" applyNumberFormat="1" applyFont="1" applyFill="1" applyBorder="1" applyAlignment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164" fontId="6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Normal="100" workbookViewId="0">
      <selection activeCell="D21" sqref="D21"/>
    </sheetView>
  </sheetViews>
  <sheetFormatPr defaultColWidth="10.42578125" defaultRowHeight="12" customHeight="1"/>
  <cols>
    <col min="1" max="1" width="4.7109375" style="107" customWidth="1"/>
    <col min="2" max="2" width="11.42578125" style="108" customWidth="1"/>
    <col min="3" max="3" width="46.42578125" style="108" customWidth="1"/>
    <col min="4" max="4" width="118.7109375" style="108" customWidth="1"/>
    <col min="5" max="5" width="9" style="108" customWidth="1"/>
    <col min="6" max="6" width="10.7109375" style="108" customWidth="1"/>
    <col min="7" max="7" width="11.7109375" style="108" customWidth="1"/>
    <col min="8" max="8" width="11.7109375" style="109" customWidth="1"/>
    <col min="9" max="9" width="18.7109375" style="110" customWidth="1"/>
    <col min="10" max="10" width="11.7109375" style="111" bestFit="1" customWidth="1"/>
    <col min="11" max="256" width="10.42578125" style="111"/>
    <col min="257" max="257" width="4.7109375" style="111" customWidth="1"/>
    <col min="258" max="258" width="11.42578125" style="111" customWidth="1"/>
    <col min="259" max="259" width="46.42578125" style="111" customWidth="1"/>
    <col min="260" max="260" width="118.7109375" style="111" customWidth="1"/>
    <col min="261" max="261" width="9" style="111" customWidth="1"/>
    <col min="262" max="262" width="10.7109375" style="111" customWidth="1"/>
    <col min="263" max="264" width="11.7109375" style="111" customWidth="1"/>
    <col min="265" max="265" width="18.7109375" style="111" customWidth="1"/>
    <col min="266" max="266" width="11.7109375" style="111" bestFit="1" customWidth="1"/>
    <col min="267" max="512" width="10.42578125" style="111"/>
    <col min="513" max="513" width="4.7109375" style="111" customWidth="1"/>
    <col min="514" max="514" width="11.42578125" style="111" customWidth="1"/>
    <col min="515" max="515" width="46.42578125" style="111" customWidth="1"/>
    <col min="516" max="516" width="118.7109375" style="111" customWidth="1"/>
    <col min="517" max="517" width="9" style="111" customWidth="1"/>
    <col min="518" max="518" width="10.7109375" style="111" customWidth="1"/>
    <col min="519" max="520" width="11.7109375" style="111" customWidth="1"/>
    <col min="521" max="521" width="18.7109375" style="111" customWidth="1"/>
    <col min="522" max="522" width="11.7109375" style="111" bestFit="1" customWidth="1"/>
    <col min="523" max="768" width="10.42578125" style="111"/>
    <col min="769" max="769" width="4.7109375" style="111" customWidth="1"/>
    <col min="770" max="770" width="11.42578125" style="111" customWidth="1"/>
    <col min="771" max="771" width="46.42578125" style="111" customWidth="1"/>
    <col min="772" max="772" width="118.7109375" style="111" customWidth="1"/>
    <col min="773" max="773" width="9" style="111" customWidth="1"/>
    <col min="774" max="774" width="10.7109375" style="111" customWidth="1"/>
    <col min="775" max="776" width="11.7109375" style="111" customWidth="1"/>
    <col min="777" max="777" width="18.7109375" style="111" customWidth="1"/>
    <col min="778" max="778" width="11.7109375" style="111" bestFit="1" customWidth="1"/>
    <col min="779" max="1024" width="10.42578125" style="111"/>
    <col min="1025" max="1025" width="4.7109375" style="111" customWidth="1"/>
    <col min="1026" max="1026" width="11.42578125" style="111" customWidth="1"/>
    <col min="1027" max="1027" width="46.42578125" style="111" customWidth="1"/>
    <col min="1028" max="1028" width="118.7109375" style="111" customWidth="1"/>
    <col min="1029" max="1029" width="9" style="111" customWidth="1"/>
    <col min="1030" max="1030" width="10.7109375" style="111" customWidth="1"/>
    <col min="1031" max="1032" width="11.7109375" style="111" customWidth="1"/>
    <col min="1033" max="1033" width="18.7109375" style="111" customWidth="1"/>
    <col min="1034" max="1034" width="11.7109375" style="111" bestFit="1" customWidth="1"/>
    <col min="1035" max="1280" width="10.42578125" style="111"/>
    <col min="1281" max="1281" width="4.7109375" style="111" customWidth="1"/>
    <col min="1282" max="1282" width="11.42578125" style="111" customWidth="1"/>
    <col min="1283" max="1283" width="46.42578125" style="111" customWidth="1"/>
    <col min="1284" max="1284" width="118.7109375" style="111" customWidth="1"/>
    <col min="1285" max="1285" width="9" style="111" customWidth="1"/>
    <col min="1286" max="1286" width="10.7109375" style="111" customWidth="1"/>
    <col min="1287" max="1288" width="11.7109375" style="111" customWidth="1"/>
    <col min="1289" max="1289" width="18.7109375" style="111" customWidth="1"/>
    <col min="1290" max="1290" width="11.7109375" style="111" bestFit="1" customWidth="1"/>
    <col min="1291" max="1536" width="10.42578125" style="111"/>
    <col min="1537" max="1537" width="4.7109375" style="111" customWidth="1"/>
    <col min="1538" max="1538" width="11.42578125" style="111" customWidth="1"/>
    <col min="1539" max="1539" width="46.42578125" style="111" customWidth="1"/>
    <col min="1540" max="1540" width="118.7109375" style="111" customWidth="1"/>
    <col min="1541" max="1541" width="9" style="111" customWidth="1"/>
    <col min="1542" max="1542" width="10.7109375" style="111" customWidth="1"/>
    <col min="1543" max="1544" width="11.7109375" style="111" customWidth="1"/>
    <col min="1545" max="1545" width="18.7109375" style="111" customWidth="1"/>
    <col min="1546" max="1546" width="11.7109375" style="111" bestFit="1" customWidth="1"/>
    <col min="1547" max="1792" width="10.42578125" style="111"/>
    <col min="1793" max="1793" width="4.7109375" style="111" customWidth="1"/>
    <col min="1794" max="1794" width="11.42578125" style="111" customWidth="1"/>
    <col min="1795" max="1795" width="46.42578125" style="111" customWidth="1"/>
    <col min="1796" max="1796" width="118.7109375" style="111" customWidth="1"/>
    <col min="1797" max="1797" width="9" style="111" customWidth="1"/>
    <col min="1798" max="1798" width="10.7109375" style="111" customWidth="1"/>
    <col min="1799" max="1800" width="11.7109375" style="111" customWidth="1"/>
    <col min="1801" max="1801" width="18.7109375" style="111" customWidth="1"/>
    <col min="1802" max="1802" width="11.7109375" style="111" bestFit="1" customWidth="1"/>
    <col min="1803" max="2048" width="10.42578125" style="111"/>
    <col min="2049" max="2049" width="4.7109375" style="111" customWidth="1"/>
    <col min="2050" max="2050" width="11.42578125" style="111" customWidth="1"/>
    <col min="2051" max="2051" width="46.42578125" style="111" customWidth="1"/>
    <col min="2052" max="2052" width="118.7109375" style="111" customWidth="1"/>
    <col min="2053" max="2053" width="9" style="111" customWidth="1"/>
    <col min="2054" max="2054" width="10.7109375" style="111" customWidth="1"/>
    <col min="2055" max="2056" width="11.7109375" style="111" customWidth="1"/>
    <col min="2057" max="2057" width="18.7109375" style="111" customWidth="1"/>
    <col min="2058" max="2058" width="11.7109375" style="111" bestFit="1" customWidth="1"/>
    <col min="2059" max="2304" width="10.42578125" style="111"/>
    <col min="2305" max="2305" width="4.7109375" style="111" customWidth="1"/>
    <col min="2306" max="2306" width="11.42578125" style="111" customWidth="1"/>
    <col min="2307" max="2307" width="46.42578125" style="111" customWidth="1"/>
    <col min="2308" max="2308" width="118.7109375" style="111" customWidth="1"/>
    <col min="2309" max="2309" width="9" style="111" customWidth="1"/>
    <col min="2310" max="2310" width="10.7109375" style="111" customWidth="1"/>
    <col min="2311" max="2312" width="11.7109375" style="111" customWidth="1"/>
    <col min="2313" max="2313" width="18.7109375" style="111" customWidth="1"/>
    <col min="2314" max="2314" width="11.7109375" style="111" bestFit="1" customWidth="1"/>
    <col min="2315" max="2560" width="10.42578125" style="111"/>
    <col min="2561" max="2561" width="4.7109375" style="111" customWidth="1"/>
    <col min="2562" max="2562" width="11.42578125" style="111" customWidth="1"/>
    <col min="2563" max="2563" width="46.42578125" style="111" customWidth="1"/>
    <col min="2564" max="2564" width="118.7109375" style="111" customWidth="1"/>
    <col min="2565" max="2565" width="9" style="111" customWidth="1"/>
    <col min="2566" max="2566" width="10.7109375" style="111" customWidth="1"/>
    <col min="2567" max="2568" width="11.7109375" style="111" customWidth="1"/>
    <col min="2569" max="2569" width="18.7109375" style="111" customWidth="1"/>
    <col min="2570" max="2570" width="11.7109375" style="111" bestFit="1" customWidth="1"/>
    <col min="2571" max="2816" width="10.42578125" style="111"/>
    <col min="2817" max="2817" width="4.7109375" style="111" customWidth="1"/>
    <col min="2818" max="2818" width="11.42578125" style="111" customWidth="1"/>
    <col min="2819" max="2819" width="46.42578125" style="111" customWidth="1"/>
    <col min="2820" max="2820" width="118.7109375" style="111" customWidth="1"/>
    <col min="2821" max="2821" width="9" style="111" customWidth="1"/>
    <col min="2822" max="2822" width="10.7109375" style="111" customWidth="1"/>
    <col min="2823" max="2824" width="11.7109375" style="111" customWidth="1"/>
    <col min="2825" max="2825" width="18.7109375" style="111" customWidth="1"/>
    <col min="2826" max="2826" width="11.7109375" style="111" bestFit="1" customWidth="1"/>
    <col min="2827" max="3072" width="10.42578125" style="111"/>
    <col min="3073" max="3073" width="4.7109375" style="111" customWidth="1"/>
    <col min="3074" max="3074" width="11.42578125" style="111" customWidth="1"/>
    <col min="3075" max="3075" width="46.42578125" style="111" customWidth="1"/>
    <col min="3076" max="3076" width="118.7109375" style="111" customWidth="1"/>
    <col min="3077" max="3077" width="9" style="111" customWidth="1"/>
    <col min="3078" max="3078" width="10.7109375" style="111" customWidth="1"/>
    <col min="3079" max="3080" width="11.7109375" style="111" customWidth="1"/>
    <col min="3081" max="3081" width="18.7109375" style="111" customWidth="1"/>
    <col min="3082" max="3082" width="11.7109375" style="111" bestFit="1" customWidth="1"/>
    <col min="3083" max="3328" width="10.42578125" style="111"/>
    <col min="3329" max="3329" width="4.7109375" style="111" customWidth="1"/>
    <col min="3330" max="3330" width="11.42578125" style="111" customWidth="1"/>
    <col min="3331" max="3331" width="46.42578125" style="111" customWidth="1"/>
    <col min="3332" max="3332" width="118.7109375" style="111" customWidth="1"/>
    <col min="3333" max="3333" width="9" style="111" customWidth="1"/>
    <col min="3334" max="3334" width="10.7109375" style="111" customWidth="1"/>
    <col min="3335" max="3336" width="11.7109375" style="111" customWidth="1"/>
    <col min="3337" max="3337" width="18.7109375" style="111" customWidth="1"/>
    <col min="3338" max="3338" width="11.7109375" style="111" bestFit="1" customWidth="1"/>
    <col min="3339" max="3584" width="10.42578125" style="111"/>
    <col min="3585" max="3585" width="4.7109375" style="111" customWidth="1"/>
    <col min="3586" max="3586" width="11.42578125" style="111" customWidth="1"/>
    <col min="3587" max="3587" width="46.42578125" style="111" customWidth="1"/>
    <col min="3588" max="3588" width="118.7109375" style="111" customWidth="1"/>
    <col min="3589" max="3589" width="9" style="111" customWidth="1"/>
    <col min="3590" max="3590" width="10.7109375" style="111" customWidth="1"/>
    <col min="3591" max="3592" width="11.7109375" style="111" customWidth="1"/>
    <col min="3593" max="3593" width="18.7109375" style="111" customWidth="1"/>
    <col min="3594" max="3594" width="11.7109375" style="111" bestFit="1" customWidth="1"/>
    <col min="3595" max="3840" width="10.42578125" style="111"/>
    <col min="3841" max="3841" width="4.7109375" style="111" customWidth="1"/>
    <col min="3842" max="3842" width="11.42578125" style="111" customWidth="1"/>
    <col min="3843" max="3843" width="46.42578125" style="111" customWidth="1"/>
    <col min="3844" max="3844" width="118.7109375" style="111" customWidth="1"/>
    <col min="3845" max="3845" width="9" style="111" customWidth="1"/>
    <col min="3846" max="3846" width="10.7109375" style="111" customWidth="1"/>
    <col min="3847" max="3848" width="11.7109375" style="111" customWidth="1"/>
    <col min="3849" max="3849" width="18.7109375" style="111" customWidth="1"/>
    <col min="3850" max="3850" width="11.7109375" style="111" bestFit="1" customWidth="1"/>
    <col min="3851" max="4096" width="10.42578125" style="111"/>
    <col min="4097" max="4097" width="4.7109375" style="111" customWidth="1"/>
    <col min="4098" max="4098" width="11.42578125" style="111" customWidth="1"/>
    <col min="4099" max="4099" width="46.42578125" style="111" customWidth="1"/>
    <col min="4100" max="4100" width="118.7109375" style="111" customWidth="1"/>
    <col min="4101" max="4101" width="9" style="111" customWidth="1"/>
    <col min="4102" max="4102" width="10.7109375" style="111" customWidth="1"/>
    <col min="4103" max="4104" width="11.7109375" style="111" customWidth="1"/>
    <col min="4105" max="4105" width="18.7109375" style="111" customWidth="1"/>
    <col min="4106" max="4106" width="11.7109375" style="111" bestFit="1" customWidth="1"/>
    <col min="4107" max="4352" width="10.42578125" style="111"/>
    <col min="4353" max="4353" width="4.7109375" style="111" customWidth="1"/>
    <col min="4354" max="4354" width="11.42578125" style="111" customWidth="1"/>
    <col min="4355" max="4355" width="46.42578125" style="111" customWidth="1"/>
    <col min="4356" max="4356" width="118.7109375" style="111" customWidth="1"/>
    <col min="4357" max="4357" width="9" style="111" customWidth="1"/>
    <col min="4358" max="4358" width="10.7109375" style="111" customWidth="1"/>
    <col min="4359" max="4360" width="11.7109375" style="111" customWidth="1"/>
    <col min="4361" max="4361" width="18.7109375" style="111" customWidth="1"/>
    <col min="4362" max="4362" width="11.7109375" style="111" bestFit="1" customWidth="1"/>
    <col min="4363" max="4608" width="10.42578125" style="111"/>
    <col min="4609" max="4609" width="4.7109375" style="111" customWidth="1"/>
    <col min="4610" max="4610" width="11.42578125" style="111" customWidth="1"/>
    <col min="4611" max="4611" width="46.42578125" style="111" customWidth="1"/>
    <col min="4612" max="4612" width="118.7109375" style="111" customWidth="1"/>
    <col min="4613" max="4613" width="9" style="111" customWidth="1"/>
    <col min="4614" max="4614" width="10.7109375" style="111" customWidth="1"/>
    <col min="4615" max="4616" width="11.7109375" style="111" customWidth="1"/>
    <col min="4617" max="4617" width="18.7109375" style="111" customWidth="1"/>
    <col min="4618" max="4618" width="11.7109375" style="111" bestFit="1" customWidth="1"/>
    <col min="4619" max="4864" width="10.42578125" style="111"/>
    <col min="4865" max="4865" width="4.7109375" style="111" customWidth="1"/>
    <col min="4866" max="4866" width="11.42578125" style="111" customWidth="1"/>
    <col min="4867" max="4867" width="46.42578125" style="111" customWidth="1"/>
    <col min="4868" max="4868" width="118.7109375" style="111" customWidth="1"/>
    <col min="4869" max="4869" width="9" style="111" customWidth="1"/>
    <col min="4870" max="4870" width="10.7109375" style="111" customWidth="1"/>
    <col min="4871" max="4872" width="11.7109375" style="111" customWidth="1"/>
    <col min="4873" max="4873" width="18.7109375" style="111" customWidth="1"/>
    <col min="4874" max="4874" width="11.7109375" style="111" bestFit="1" customWidth="1"/>
    <col min="4875" max="5120" width="10.42578125" style="111"/>
    <col min="5121" max="5121" width="4.7109375" style="111" customWidth="1"/>
    <col min="5122" max="5122" width="11.42578125" style="111" customWidth="1"/>
    <col min="5123" max="5123" width="46.42578125" style="111" customWidth="1"/>
    <col min="5124" max="5124" width="118.7109375" style="111" customWidth="1"/>
    <col min="5125" max="5125" width="9" style="111" customWidth="1"/>
    <col min="5126" max="5126" width="10.7109375" style="111" customWidth="1"/>
    <col min="5127" max="5128" width="11.7109375" style="111" customWidth="1"/>
    <col min="5129" max="5129" width="18.7109375" style="111" customWidth="1"/>
    <col min="5130" max="5130" width="11.7109375" style="111" bestFit="1" customWidth="1"/>
    <col min="5131" max="5376" width="10.42578125" style="111"/>
    <col min="5377" max="5377" width="4.7109375" style="111" customWidth="1"/>
    <col min="5378" max="5378" width="11.42578125" style="111" customWidth="1"/>
    <col min="5379" max="5379" width="46.42578125" style="111" customWidth="1"/>
    <col min="5380" max="5380" width="118.7109375" style="111" customWidth="1"/>
    <col min="5381" max="5381" width="9" style="111" customWidth="1"/>
    <col min="5382" max="5382" width="10.7109375" style="111" customWidth="1"/>
    <col min="5383" max="5384" width="11.7109375" style="111" customWidth="1"/>
    <col min="5385" max="5385" width="18.7109375" style="111" customWidth="1"/>
    <col min="5386" max="5386" width="11.7109375" style="111" bestFit="1" customWidth="1"/>
    <col min="5387" max="5632" width="10.42578125" style="111"/>
    <col min="5633" max="5633" width="4.7109375" style="111" customWidth="1"/>
    <col min="5634" max="5634" width="11.42578125" style="111" customWidth="1"/>
    <col min="5635" max="5635" width="46.42578125" style="111" customWidth="1"/>
    <col min="5636" max="5636" width="118.7109375" style="111" customWidth="1"/>
    <col min="5637" max="5637" width="9" style="111" customWidth="1"/>
    <col min="5638" max="5638" width="10.7109375" style="111" customWidth="1"/>
    <col min="5639" max="5640" width="11.7109375" style="111" customWidth="1"/>
    <col min="5641" max="5641" width="18.7109375" style="111" customWidth="1"/>
    <col min="5642" max="5642" width="11.7109375" style="111" bestFit="1" customWidth="1"/>
    <col min="5643" max="5888" width="10.42578125" style="111"/>
    <col min="5889" max="5889" width="4.7109375" style="111" customWidth="1"/>
    <col min="5890" max="5890" width="11.42578125" style="111" customWidth="1"/>
    <col min="5891" max="5891" width="46.42578125" style="111" customWidth="1"/>
    <col min="5892" max="5892" width="118.7109375" style="111" customWidth="1"/>
    <col min="5893" max="5893" width="9" style="111" customWidth="1"/>
    <col min="5894" max="5894" width="10.7109375" style="111" customWidth="1"/>
    <col min="5895" max="5896" width="11.7109375" style="111" customWidth="1"/>
    <col min="5897" max="5897" width="18.7109375" style="111" customWidth="1"/>
    <col min="5898" max="5898" width="11.7109375" style="111" bestFit="1" customWidth="1"/>
    <col min="5899" max="6144" width="10.42578125" style="111"/>
    <col min="6145" max="6145" width="4.7109375" style="111" customWidth="1"/>
    <col min="6146" max="6146" width="11.42578125" style="111" customWidth="1"/>
    <col min="6147" max="6147" width="46.42578125" style="111" customWidth="1"/>
    <col min="6148" max="6148" width="118.7109375" style="111" customWidth="1"/>
    <col min="6149" max="6149" width="9" style="111" customWidth="1"/>
    <col min="6150" max="6150" width="10.7109375" style="111" customWidth="1"/>
    <col min="6151" max="6152" width="11.7109375" style="111" customWidth="1"/>
    <col min="6153" max="6153" width="18.7109375" style="111" customWidth="1"/>
    <col min="6154" max="6154" width="11.7109375" style="111" bestFit="1" customWidth="1"/>
    <col min="6155" max="6400" width="10.42578125" style="111"/>
    <col min="6401" max="6401" width="4.7109375" style="111" customWidth="1"/>
    <col min="6402" max="6402" width="11.42578125" style="111" customWidth="1"/>
    <col min="6403" max="6403" width="46.42578125" style="111" customWidth="1"/>
    <col min="6404" max="6404" width="118.7109375" style="111" customWidth="1"/>
    <col min="6405" max="6405" width="9" style="111" customWidth="1"/>
    <col min="6406" max="6406" width="10.7109375" style="111" customWidth="1"/>
    <col min="6407" max="6408" width="11.7109375" style="111" customWidth="1"/>
    <col min="6409" max="6409" width="18.7109375" style="111" customWidth="1"/>
    <col min="6410" max="6410" width="11.7109375" style="111" bestFit="1" customWidth="1"/>
    <col min="6411" max="6656" width="10.42578125" style="111"/>
    <col min="6657" max="6657" width="4.7109375" style="111" customWidth="1"/>
    <col min="6658" max="6658" width="11.42578125" style="111" customWidth="1"/>
    <col min="6659" max="6659" width="46.42578125" style="111" customWidth="1"/>
    <col min="6660" max="6660" width="118.7109375" style="111" customWidth="1"/>
    <col min="6661" max="6661" width="9" style="111" customWidth="1"/>
    <col min="6662" max="6662" width="10.7109375" style="111" customWidth="1"/>
    <col min="6663" max="6664" width="11.7109375" style="111" customWidth="1"/>
    <col min="6665" max="6665" width="18.7109375" style="111" customWidth="1"/>
    <col min="6666" max="6666" width="11.7109375" style="111" bestFit="1" customWidth="1"/>
    <col min="6667" max="6912" width="10.42578125" style="111"/>
    <col min="6913" max="6913" width="4.7109375" style="111" customWidth="1"/>
    <col min="6914" max="6914" width="11.42578125" style="111" customWidth="1"/>
    <col min="6915" max="6915" width="46.42578125" style="111" customWidth="1"/>
    <col min="6916" max="6916" width="118.7109375" style="111" customWidth="1"/>
    <col min="6917" max="6917" width="9" style="111" customWidth="1"/>
    <col min="6918" max="6918" width="10.7109375" style="111" customWidth="1"/>
    <col min="6919" max="6920" width="11.7109375" style="111" customWidth="1"/>
    <col min="6921" max="6921" width="18.7109375" style="111" customWidth="1"/>
    <col min="6922" max="6922" width="11.7109375" style="111" bestFit="1" customWidth="1"/>
    <col min="6923" max="7168" width="10.42578125" style="111"/>
    <col min="7169" max="7169" width="4.7109375" style="111" customWidth="1"/>
    <col min="7170" max="7170" width="11.42578125" style="111" customWidth="1"/>
    <col min="7171" max="7171" width="46.42578125" style="111" customWidth="1"/>
    <col min="7172" max="7172" width="118.7109375" style="111" customWidth="1"/>
    <col min="7173" max="7173" width="9" style="111" customWidth="1"/>
    <col min="7174" max="7174" width="10.7109375" style="111" customWidth="1"/>
    <col min="7175" max="7176" width="11.7109375" style="111" customWidth="1"/>
    <col min="7177" max="7177" width="18.7109375" style="111" customWidth="1"/>
    <col min="7178" max="7178" width="11.7109375" style="111" bestFit="1" customWidth="1"/>
    <col min="7179" max="7424" width="10.42578125" style="111"/>
    <col min="7425" max="7425" width="4.7109375" style="111" customWidth="1"/>
    <col min="7426" max="7426" width="11.42578125" style="111" customWidth="1"/>
    <col min="7427" max="7427" width="46.42578125" style="111" customWidth="1"/>
    <col min="7428" max="7428" width="118.7109375" style="111" customWidth="1"/>
    <col min="7429" max="7429" width="9" style="111" customWidth="1"/>
    <col min="7430" max="7430" width="10.7109375" style="111" customWidth="1"/>
    <col min="7431" max="7432" width="11.7109375" style="111" customWidth="1"/>
    <col min="7433" max="7433" width="18.7109375" style="111" customWidth="1"/>
    <col min="7434" max="7434" width="11.7109375" style="111" bestFit="1" customWidth="1"/>
    <col min="7435" max="7680" width="10.42578125" style="111"/>
    <col min="7681" max="7681" width="4.7109375" style="111" customWidth="1"/>
    <col min="7682" max="7682" width="11.42578125" style="111" customWidth="1"/>
    <col min="7683" max="7683" width="46.42578125" style="111" customWidth="1"/>
    <col min="7684" max="7684" width="118.7109375" style="111" customWidth="1"/>
    <col min="7685" max="7685" width="9" style="111" customWidth="1"/>
    <col min="7686" max="7686" width="10.7109375" style="111" customWidth="1"/>
    <col min="7687" max="7688" width="11.7109375" style="111" customWidth="1"/>
    <col min="7689" max="7689" width="18.7109375" style="111" customWidth="1"/>
    <col min="7690" max="7690" width="11.7109375" style="111" bestFit="1" customWidth="1"/>
    <col min="7691" max="7936" width="10.42578125" style="111"/>
    <col min="7937" max="7937" width="4.7109375" style="111" customWidth="1"/>
    <col min="7938" max="7938" width="11.42578125" style="111" customWidth="1"/>
    <col min="7939" max="7939" width="46.42578125" style="111" customWidth="1"/>
    <col min="7940" max="7940" width="118.7109375" style="111" customWidth="1"/>
    <col min="7941" max="7941" width="9" style="111" customWidth="1"/>
    <col min="7942" max="7942" width="10.7109375" style="111" customWidth="1"/>
    <col min="7943" max="7944" width="11.7109375" style="111" customWidth="1"/>
    <col min="7945" max="7945" width="18.7109375" style="111" customWidth="1"/>
    <col min="7946" max="7946" width="11.7109375" style="111" bestFit="1" customWidth="1"/>
    <col min="7947" max="8192" width="10.42578125" style="111"/>
    <col min="8193" max="8193" width="4.7109375" style="111" customWidth="1"/>
    <col min="8194" max="8194" width="11.42578125" style="111" customWidth="1"/>
    <col min="8195" max="8195" width="46.42578125" style="111" customWidth="1"/>
    <col min="8196" max="8196" width="118.7109375" style="111" customWidth="1"/>
    <col min="8197" max="8197" width="9" style="111" customWidth="1"/>
    <col min="8198" max="8198" width="10.7109375" style="111" customWidth="1"/>
    <col min="8199" max="8200" width="11.7109375" style="111" customWidth="1"/>
    <col min="8201" max="8201" width="18.7109375" style="111" customWidth="1"/>
    <col min="8202" max="8202" width="11.7109375" style="111" bestFit="1" customWidth="1"/>
    <col min="8203" max="8448" width="10.42578125" style="111"/>
    <col min="8449" max="8449" width="4.7109375" style="111" customWidth="1"/>
    <col min="8450" max="8450" width="11.42578125" style="111" customWidth="1"/>
    <col min="8451" max="8451" width="46.42578125" style="111" customWidth="1"/>
    <col min="8452" max="8452" width="118.7109375" style="111" customWidth="1"/>
    <col min="8453" max="8453" width="9" style="111" customWidth="1"/>
    <col min="8454" max="8454" width="10.7109375" style="111" customWidth="1"/>
    <col min="8455" max="8456" width="11.7109375" style="111" customWidth="1"/>
    <col min="8457" max="8457" width="18.7109375" style="111" customWidth="1"/>
    <col min="8458" max="8458" width="11.7109375" style="111" bestFit="1" customWidth="1"/>
    <col min="8459" max="8704" width="10.42578125" style="111"/>
    <col min="8705" max="8705" width="4.7109375" style="111" customWidth="1"/>
    <col min="8706" max="8706" width="11.42578125" style="111" customWidth="1"/>
    <col min="8707" max="8707" width="46.42578125" style="111" customWidth="1"/>
    <col min="8708" max="8708" width="118.7109375" style="111" customWidth="1"/>
    <col min="8709" max="8709" width="9" style="111" customWidth="1"/>
    <col min="8710" max="8710" width="10.7109375" style="111" customWidth="1"/>
    <col min="8711" max="8712" width="11.7109375" style="111" customWidth="1"/>
    <col min="8713" max="8713" width="18.7109375" style="111" customWidth="1"/>
    <col min="8714" max="8714" width="11.7109375" style="111" bestFit="1" customWidth="1"/>
    <col min="8715" max="8960" width="10.42578125" style="111"/>
    <col min="8961" max="8961" width="4.7109375" style="111" customWidth="1"/>
    <col min="8962" max="8962" width="11.42578125" style="111" customWidth="1"/>
    <col min="8963" max="8963" width="46.42578125" style="111" customWidth="1"/>
    <col min="8964" max="8964" width="118.7109375" style="111" customWidth="1"/>
    <col min="8965" max="8965" width="9" style="111" customWidth="1"/>
    <col min="8966" max="8966" width="10.7109375" style="111" customWidth="1"/>
    <col min="8967" max="8968" width="11.7109375" style="111" customWidth="1"/>
    <col min="8969" max="8969" width="18.7109375" style="111" customWidth="1"/>
    <col min="8970" max="8970" width="11.7109375" style="111" bestFit="1" customWidth="1"/>
    <col min="8971" max="9216" width="10.42578125" style="111"/>
    <col min="9217" max="9217" width="4.7109375" style="111" customWidth="1"/>
    <col min="9218" max="9218" width="11.42578125" style="111" customWidth="1"/>
    <col min="9219" max="9219" width="46.42578125" style="111" customWidth="1"/>
    <col min="9220" max="9220" width="118.7109375" style="111" customWidth="1"/>
    <col min="9221" max="9221" width="9" style="111" customWidth="1"/>
    <col min="9222" max="9222" width="10.7109375" style="111" customWidth="1"/>
    <col min="9223" max="9224" width="11.7109375" style="111" customWidth="1"/>
    <col min="9225" max="9225" width="18.7109375" style="111" customWidth="1"/>
    <col min="9226" max="9226" width="11.7109375" style="111" bestFit="1" customWidth="1"/>
    <col min="9227" max="9472" width="10.42578125" style="111"/>
    <col min="9473" max="9473" width="4.7109375" style="111" customWidth="1"/>
    <col min="9474" max="9474" width="11.42578125" style="111" customWidth="1"/>
    <col min="9475" max="9475" width="46.42578125" style="111" customWidth="1"/>
    <col min="9476" max="9476" width="118.7109375" style="111" customWidth="1"/>
    <col min="9477" max="9477" width="9" style="111" customWidth="1"/>
    <col min="9478" max="9478" width="10.7109375" style="111" customWidth="1"/>
    <col min="9479" max="9480" width="11.7109375" style="111" customWidth="1"/>
    <col min="9481" max="9481" width="18.7109375" style="111" customWidth="1"/>
    <col min="9482" max="9482" width="11.7109375" style="111" bestFit="1" customWidth="1"/>
    <col min="9483" max="9728" width="10.42578125" style="111"/>
    <col min="9729" max="9729" width="4.7109375" style="111" customWidth="1"/>
    <col min="9730" max="9730" width="11.42578125" style="111" customWidth="1"/>
    <col min="9731" max="9731" width="46.42578125" style="111" customWidth="1"/>
    <col min="9732" max="9732" width="118.7109375" style="111" customWidth="1"/>
    <col min="9733" max="9733" width="9" style="111" customWidth="1"/>
    <col min="9734" max="9734" width="10.7109375" style="111" customWidth="1"/>
    <col min="9735" max="9736" width="11.7109375" style="111" customWidth="1"/>
    <col min="9737" max="9737" width="18.7109375" style="111" customWidth="1"/>
    <col min="9738" max="9738" width="11.7109375" style="111" bestFit="1" customWidth="1"/>
    <col min="9739" max="9984" width="10.42578125" style="111"/>
    <col min="9985" max="9985" width="4.7109375" style="111" customWidth="1"/>
    <col min="9986" max="9986" width="11.42578125" style="111" customWidth="1"/>
    <col min="9987" max="9987" width="46.42578125" style="111" customWidth="1"/>
    <col min="9988" max="9988" width="118.7109375" style="111" customWidth="1"/>
    <col min="9989" max="9989" width="9" style="111" customWidth="1"/>
    <col min="9990" max="9990" width="10.7109375" style="111" customWidth="1"/>
    <col min="9991" max="9992" width="11.7109375" style="111" customWidth="1"/>
    <col min="9993" max="9993" width="18.7109375" style="111" customWidth="1"/>
    <col min="9994" max="9994" width="11.7109375" style="111" bestFit="1" customWidth="1"/>
    <col min="9995" max="10240" width="10.42578125" style="111"/>
    <col min="10241" max="10241" width="4.7109375" style="111" customWidth="1"/>
    <col min="10242" max="10242" width="11.42578125" style="111" customWidth="1"/>
    <col min="10243" max="10243" width="46.42578125" style="111" customWidth="1"/>
    <col min="10244" max="10244" width="118.7109375" style="111" customWidth="1"/>
    <col min="10245" max="10245" width="9" style="111" customWidth="1"/>
    <col min="10246" max="10246" width="10.7109375" style="111" customWidth="1"/>
    <col min="10247" max="10248" width="11.7109375" style="111" customWidth="1"/>
    <col min="10249" max="10249" width="18.7109375" style="111" customWidth="1"/>
    <col min="10250" max="10250" width="11.7109375" style="111" bestFit="1" customWidth="1"/>
    <col min="10251" max="10496" width="10.42578125" style="111"/>
    <col min="10497" max="10497" width="4.7109375" style="111" customWidth="1"/>
    <col min="10498" max="10498" width="11.42578125" style="111" customWidth="1"/>
    <col min="10499" max="10499" width="46.42578125" style="111" customWidth="1"/>
    <col min="10500" max="10500" width="118.7109375" style="111" customWidth="1"/>
    <col min="10501" max="10501" width="9" style="111" customWidth="1"/>
    <col min="10502" max="10502" width="10.7109375" style="111" customWidth="1"/>
    <col min="10503" max="10504" width="11.7109375" style="111" customWidth="1"/>
    <col min="10505" max="10505" width="18.7109375" style="111" customWidth="1"/>
    <col min="10506" max="10506" width="11.7109375" style="111" bestFit="1" customWidth="1"/>
    <col min="10507" max="10752" width="10.42578125" style="111"/>
    <col min="10753" max="10753" width="4.7109375" style="111" customWidth="1"/>
    <col min="10754" max="10754" width="11.42578125" style="111" customWidth="1"/>
    <col min="10755" max="10755" width="46.42578125" style="111" customWidth="1"/>
    <col min="10756" max="10756" width="118.7109375" style="111" customWidth="1"/>
    <col min="10757" max="10757" width="9" style="111" customWidth="1"/>
    <col min="10758" max="10758" width="10.7109375" style="111" customWidth="1"/>
    <col min="10759" max="10760" width="11.7109375" style="111" customWidth="1"/>
    <col min="10761" max="10761" width="18.7109375" style="111" customWidth="1"/>
    <col min="10762" max="10762" width="11.7109375" style="111" bestFit="1" customWidth="1"/>
    <col min="10763" max="11008" width="10.42578125" style="111"/>
    <col min="11009" max="11009" width="4.7109375" style="111" customWidth="1"/>
    <col min="11010" max="11010" width="11.42578125" style="111" customWidth="1"/>
    <col min="11011" max="11011" width="46.42578125" style="111" customWidth="1"/>
    <col min="11012" max="11012" width="118.7109375" style="111" customWidth="1"/>
    <col min="11013" max="11013" width="9" style="111" customWidth="1"/>
    <col min="11014" max="11014" width="10.7109375" style="111" customWidth="1"/>
    <col min="11015" max="11016" width="11.7109375" style="111" customWidth="1"/>
    <col min="11017" max="11017" width="18.7109375" style="111" customWidth="1"/>
    <col min="11018" max="11018" width="11.7109375" style="111" bestFit="1" customWidth="1"/>
    <col min="11019" max="11264" width="10.42578125" style="111"/>
    <col min="11265" max="11265" width="4.7109375" style="111" customWidth="1"/>
    <col min="11266" max="11266" width="11.42578125" style="111" customWidth="1"/>
    <col min="11267" max="11267" width="46.42578125" style="111" customWidth="1"/>
    <col min="11268" max="11268" width="118.7109375" style="111" customWidth="1"/>
    <col min="11269" max="11269" width="9" style="111" customWidth="1"/>
    <col min="11270" max="11270" width="10.7109375" style="111" customWidth="1"/>
    <col min="11271" max="11272" width="11.7109375" style="111" customWidth="1"/>
    <col min="11273" max="11273" width="18.7109375" style="111" customWidth="1"/>
    <col min="11274" max="11274" width="11.7109375" style="111" bestFit="1" customWidth="1"/>
    <col min="11275" max="11520" width="10.42578125" style="111"/>
    <col min="11521" max="11521" width="4.7109375" style="111" customWidth="1"/>
    <col min="11522" max="11522" width="11.42578125" style="111" customWidth="1"/>
    <col min="11523" max="11523" width="46.42578125" style="111" customWidth="1"/>
    <col min="11524" max="11524" width="118.7109375" style="111" customWidth="1"/>
    <col min="11525" max="11525" width="9" style="111" customWidth="1"/>
    <col min="11526" max="11526" width="10.7109375" style="111" customWidth="1"/>
    <col min="11527" max="11528" width="11.7109375" style="111" customWidth="1"/>
    <col min="11529" max="11529" width="18.7109375" style="111" customWidth="1"/>
    <col min="11530" max="11530" width="11.7109375" style="111" bestFit="1" customWidth="1"/>
    <col min="11531" max="11776" width="10.42578125" style="111"/>
    <col min="11777" max="11777" width="4.7109375" style="111" customWidth="1"/>
    <col min="11778" max="11778" width="11.42578125" style="111" customWidth="1"/>
    <col min="11779" max="11779" width="46.42578125" style="111" customWidth="1"/>
    <col min="11780" max="11780" width="118.7109375" style="111" customWidth="1"/>
    <col min="11781" max="11781" width="9" style="111" customWidth="1"/>
    <col min="11782" max="11782" width="10.7109375" style="111" customWidth="1"/>
    <col min="11783" max="11784" width="11.7109375" style="111" customWidth="1"/>
    <col min="11785" max="11785" width="18.7109375" style="111" customWidth="1"/>
    <col min="11786" max="11786" width="11.7109375" style="111" bestFit="1" customWidth="1"/>
    <col min="11787" max="12032" width="10.42578125" style="111"/>
    <col min="12033" max="12033" width="4.7109375" style="111" customWidth="1"/>
    <col min="12034" max="12034" width="11.42578125" style="111" customWidth="1"/>
    <col min="12035" max="12035" width="46.42578125" style="111" customWidth="1"/>
    <col min="12036" max="12036" width="118.7109375" style="111" customWidth="1"/>
    <col min="12037" max="12037" width="9" style="111" customWidth="1"/>
    <col min="12038" max="12038" width="10.7109375" style="111" customWidth="1"/>
    <col min="12039" max="12040" width="11.7109375" style="111" customWidth="1"/>
    <col min="12041" max="12041" width="18.7109375" style="111" customWidth="1"/>
    <col min="12042" max="12042" width="11.7109375" style="111" bestFit="1" customWidth="1"/>
    <col min="12043" max="12288" width="10.42578125" style="111"/>
    <col min="12289" max="12289" width="4.7109375" style="111" customWidth="1"/>
    <col min="12290" max="12290" width="11.42578125" style="111" customWidth="1"/>
    <col min="12291" max="12291" width="46.42578125" style="111" customWidth="1"/>
    <col min="12292" max="12292" width="118.7109375" style="111" customWidth="1"/>
    <col min="12293" max="12293" width="9" style="111" customWidth="1"/>
    <col min="12294" max="12294" width="10.7109375" style="111" customWidth="1"/>
    <col min="12295" max="12296" width="11.7109375" style="111" customWidth="1"/>
    <col min="12297" max="12297" width="18.7109375" style="111" customWidth="1"/>
    <col min="12298" max="12298" width="11.7109375" style="111" bestFit="1" customWidth="1"/>
    <col min="12299" max="12544" width="10.42578125" style="111"/>
    <col min="12545" max="12545" width="4.7109375" style="111" customWidth="1"/>
    <col min="12546" max="12546" width="11.42578125" style="111" customWidth="1"/>
    <col min="12547" max="12547" width="46.42578125" style="111" customWidth="1"/>
    <col min="12548" max="12548" width="118.7109375" style="111" customWidth="1"/>
    <col min="12549" max="12549" width="9" style="111" customWidth="1"/>
    <col min="12550" max="12550" width="10.7109375" style="111" customWidth="1"/>
    <col min="12551" max="12552" width="11.7109375" style="111" customWidth="1"/>
    <col min="12553" max="12553" width="18.7109375" style="111" customWidth="1"/>
    <col min="12554" max="12554" width="11.7109375" style="111" bestFit="1" customWidth="1"/>
    <col min="12555" max="12800" width="10.42578125" style="111"/>
    <col min="12801" max="12801" width="4.7109375" style="111" customWidth="1"/>
    <col min="12802" max="12802" width="11.42578125" style="111" customWidth="1"/>
    <col min="12803" max="12803" width="46.42578125" style="111" customWidth="1"/>
    <col min="12804" max="12804" width="118.7109375" style="111" customWidth="1"/>
    <col min="12805" max="12805" width="9" style="111" customWidth="1"/>
    <col min="12806" max="12806" width="10.7109375" style="111" customWidth="1"/>
    <col min="12807" max="12808" width="11.7109375" style="111" customWidth="1"/>
    <col min="12809" max="12809" width="18.7109375" style="111" customWidth="1"/>
    <col min="12810" max="12810" width="11.7109375" style="111" bestFit="1" customWidth="1"/>
    <col min="12811" max="13056" width="10.42578125" style="111"/>
    <col min="13057" max="13057" width="4.7109375" style="111" customWidth="1"/>
    <col min="13058" max="13058" width="11.42578125" style="111" customWidth="1"/>
    <col min="13059" max="13059" width="46.42578125" style="111" customWidth="1"/>
    <col min="13060" max="13060" width="118.7109375" style="111" customWidth="1"/>
    <col min="13061" max="13061" width="9" style="111" customWidth="1"/>
    <col min="13062" max="13062" width="10.7109375" style="111" customWidth="1"/>
    <col min="13063" max="13064" width="11.7109375" style="111" customWidth="1"/>
    <col min="13065" max="13065" width="18.7109375" style="111" customWidth="1"/>
    <col min="13066" max="13066" width="11.7109375" style="111" bestFit="1" customWidth="1"/>
    <col min="13067" max="13312" width="10.42578125" style="111"/>
    <col min="13313" max="13313" width="4.7109375" style="111" customWidth="1"/>
    <col min="13314" max="13314" width="11.42578125" style="111" customWidth="1"/>
    <col min="13315" max="13315" width="46.42578125" style="111" customWidth="1"/>
    <col min="13316" max="13316" width="118.7109375" style="111" customWidth="1"/>
    <col min="13317" max="13317" width="9" style="111" customWidth="1"/>
    <col min="13318" max="13318" width="10.7109375" style="111" customWidth="1"/>
    <col min="13319" max="13320" width="11.7109375" style="111" customWidth="1"/>
    <col min="13321" max="13321" width="18.7109375" style="111" customWidth="1"/>
    <col min="13322" max="13322" width="11.7109375" style="111" bestFit="1" customWidth="1"/>
    <col min="13323" max="13568" width="10.42578125" style="111"/>
    <col min="13569" max="13569" width="4.7109375" style="111" customWidth="1"/>
    <col min="13570" max="13570" width="11.42578125" style="111" customWidth="1"/>
    <col min="13571" max="13571" width="46.42578125" style="111" customWidth="1"/>
    <col min="13572" max="13572" width="118.7109375" style="111" customWidth="1"/>
    <col min="13573" max="13573" width="9" style="111" customWidth="1"/>
    <col min="13574" max="13574" width="10.7109375" style="111" customWidth="1"/>
    <col min="13575" max="13576" width="11.7109375" style="111" customWidth="1"/>
    <col min="13577" max="13577" width="18.7109375" style="111" customWidth="1"/>
    <col min="13578" max="13578" width="11.7109375" style="111" bestFit="1" customWidth="1"/>
    <col min="13579" max="13824" width="10.42578125" style="111"/>
    <col min="13825" max="13825" width="4.7109375" style="111" customWidth="1"/>
    <col min="13826" max="13826" width="11.42578125" style="111" customWidth="1"/>
    <col min="13827" max="13827" width="46.42578125" style="111" customWidth="1"/>
    <col min="13828" max="13828" width="118.7109375" style="111" customWidth="1"/>
    <col min="13829" max="13829" width="9" style="111" customWidth="1"/>
    <col min="13830" max="13830" width="10.7109375" style="111" customWidth="1"/>
    <col min="13831" max="13832" width="11.7109375" style="111" customWidth="1"/>
    <col min="13833" max="13833" width="18.7109375" style="111" customWidth="1"/>
    <col min="13834" max="13834" width="11.7109375" style="111" bestFit="1" customWidth="1"/>
    <col min="13835" max="14080" width="10.42578125" style="111"/>
    <col min="14081" max="14081" width="4.7109375" style="111" customWidth="1"/>
    <col min="14082" max="14082" width="11.42578125" style="111" customWidth="1"/>
    <col min="14083" max="14083" width="46.42578125" style="111" customWidth="1"/>
    <col min="14084" max="14084" width="118.7109375" style="111" customWidth="1"/>
    <col min="14085" max="14085" width="9" style="111" customWidth="1"/>
    <col min="14086" max="14086" width="10.7109375" style="111" customWidth="1"/>
    <col min="14087" max="14088" width="11.7109375" style="111" customWidth="1"/>
    <col min="14089" max="14089" width="18.7109375" style="111" customWidth="1"/>
    <col min="14090" max="14090" width="11.7109375" style="111" bestFit="1" customWidth="1"/>
    <col min="14091" max="14336" width="10.42578125" style="111"/>
    <col min="14337" max="14337" width="4.7109375" style="111" customWidth="1"/>
    <col min="14338" max="14338" width="11.42578125" style="111" customWidth="1"/>
    <col min="14339" max="14339" width="46.42578125" style="111" customWidth="1"/>
    <col min="14340" max="14340" width="118.7109375" style="111" customWidth="1"/>
    <col min="14341" max="14341" width="9" style="111" customWidth="1"/>
    <col min="14342" max="14342" width="10.7109375" style="111" customWidth="1"/>
    <col min="14343" max="14344" width="11.7109375" style="111" customWidth="1"/>
    <col min="14345" max="14345" width="18.7109375" style="111" customWidth="1"/>
    <col min="14346" max="14346" width="11.7109375" style="111" bestFit="1" customWidth="1"/>
    <col min="14347" max="14592" width="10.42578125" style="111"/>
    <col min="14593" max="14593" width="4.7109375" style="111" customWidth="1"/>
    <col min="14594" max="14594" width="11.42578125" style="111" customWidth="1"/>
    <col min="14595" max="14595" width="46.42578125" style="111" customWidth="1"/>
    <col min="14596" max="14596" width="118.7109375" style="111" customWidth="1"/>
    <col min="14597" max="14597" width="9" style="111" customWidth="1"/>
    <col min="14598" max="14598" width="10.7109375" style="111" customWidth="1"/>
    <col min="14599" max="14600" width="11.7109375" style="111" customWidth="1"/>
    <col min="14601" max="14601" width="18.7109375" style="111" customWidth="1"/>
    <col min="14602" max="14602" width="11.7109375" style="111" bestFit="1" customWidth="1"/>
    <col min="14603" max="14848" width="10.42578125" style="111"/>
    <col min="14849" max="14849" width="4.7109375" style="111" customWidth="1"/>
    <col min="14850" max="14850" width="11.42578125" style="111" customWidth="1"/>
    <col min="14851" max="14851" width="46.42578125" style="111" customWidth="1"/>
    <col min="14852" max="14852" width="118.7109375" style="111" customWidth="1"/>
    <col min="14853" max="14853" width="9" style="111" customWidth="1"/>
    <col min="14854" max="14854" width="10.7109375" style="111" customWidth="1"/>
    <col min="14855" max="14856" width="11.7109375" style="111" customWidth="1"/>
    <col min="14857" max="14857" width="18.7109375" style="111" customWidth="1"/>
    <col min="14858" max="14858" width="11.7109375" style="111" bestFit="1" customWidth="1"/>
    <col min="14859" max="15104" width="10.42578125" style="111"/>
    <col min="15105" max="15105" width="4.7109375" style="111" customWidth="1"/>
    <col min="15106" max="15106" width="11.42578125" style="111" customWidth="1"/>
    <col min="15107" max="15107" width="46.42578125" style="111" customWidth="1"/>
    <col min="15108" max="15108" width="118.7109375" style="111" customWidth="1"/>
    <col min="15109" max="15109" width="9" style="111" customWidth="1"/>
    <col min="15110" max="15110" width="10.7109375" style="111" customWidth="1"/>
    <col min="15111" max="15112" width="11.7109375" style="111" customWidth="1"/>
    <col min="15113" max="15113" width="18.7109375" style="111" customWidth="1"/>
    <col min="15114" max="15114" width="11.7109375" style="111" bestFit="1" customWidth="1"/>
    <col min="15115" max="15360" width="10.42578125" style="111"/>
    <col min="15361" max="15361" width="4.7109375" style="111" customWidth="1"/>
    <col min="15362" max="15362" width="11.42578125" style="111" customWidth="1"/>
    <col min="15363" max="15363" width="46.42578125" style="111" customWidth="1"/>
    <col min="15364" max="15364" width="118.7109375" style="111" customWidth="1"/>
    <col min="15365" max="15365" width="9" style="111" customWidth="1"/>
    <col min="15366" max="15366" width="10.7109375" style="111" customWidth="1"/>
    <col min="15367" max="15368" width="11.7109375" style="111" customWidth="1"/>
    <col min="15369" max="15369" width="18.7109375" style="111" customWidth="1"/>
    <col min="15370" max="15370" width="11.7109375" style="111" bestFit="1" customWidth="1"/>
    <col min="15371" max="15616" width="10.42578125" style="111"/>
    <col min="15617" max="15617" width="4.7109375" style="111" customWidth="1"/>
    <col min="15618" max="15618" width="11.42578125" style="111" customWidth="1"/>
    <col min="15619" max="15619" width="46.42578125" style="111" customWidth="1"/>
    <col min="15620" max="15620" width="118.7109375" style="111" customWidth="1"/>
    <col min="15621" max="15621" width="9" style="111" customWidth="1"/>
    <col min="15622" max="15622" width="10.7109375" style="111" customWidth="1"/>
    <col min="15623" max="15624" width="11.7109375" style="111" customWidth="1"/>
    <col min="15625" max="15625" width="18.7109375" style="111" customWidth="1"/>
    <col min="15626" max="15626" width="11.7109375" style="111" bestFit="1" customWidth="1"/>
    <col min="15627" max="15872" width="10.42578125" style="111"/>
    <col min="15873" max="15873" width="4.7109375" style="111" customWidth="1"/>
    <col min="15874" max="15874" width="11.42578125" style="111" customWidth="1"/>
    <col min="15875" max="15875" width="46.42578125" style="111" customWidth="1"/>
    <col min="15876" max="15876" width="118.7109375" style="111" customWidth="1"/>
    <col min="15877" max="15877" width="9" style="111" customWidth="1"/>
    <col min="15878" max="15878" width="10.7109375" style="111" customWidth="1"/>
    <col min="15879" max="15880" width="11.7109375" style="111" customWidth="1"/>
    <col min="15881" max="15881" width="18.7109375" style="111" customWidth="1"/>
    <col min="15882" max="15882" width="11.7109375" style="111" bestFit="1" customWidth="1"/>
    <col min="15883" max="16128" width="10.42578125" style="111"/>
    <col min="16129" max="16129" width="4.7109375" style="111" customWidth="1"/>
    <col min="16130" max="16130" width="11.42578125" style="111" customWidth="1"/>
    <col min="16131" max="16131" width="46.42578125" style="111" customWidth="1"/>
    <col min="16132" max="16132" width="118.7109375" style="111" customWidth="1"/>
    <col min="16133" max="16133" width="9" style="111" customWidth="1"/>
    <col min="16134" max="16134" width="10.7109375" style="111" customWidth="1"/>
    <col min="16135" max="16136" width="11.7109375" style="111" customWidth="1"/>
    <col min="16137" max="16137" width="18.7109375" style="111" customWidth="1"/>
    <col min="16138" max="16138" width="11.7109375" style="111" bestFit="1" customWidth="1"/>
    <col min="16139" max="16384" width="10.42578125" style="111"/>
  </cols>
  <sheetData>
    <row r="1" spans="1:12" s="3" customFormat="1" ht="27.75" customHeight="1">
      <c r="A1" s="115" t="s">
        <v>0</v>
      </c>
      <c r="B1" s="116"/>
      <c r="C1" s="116"/>
      <c r="D1" s="116"/>
      <c r="E1" s="116"/>
      <c r="F1" s="116"/>
      <c r="G1" s="116"/>
      <c r="H1" s="1"/>
      <c r="I1" s="2"/>
    </row>
    <row r="2" spans="1:12" s="3" customFormat="1" ht="12.75" customHeight="1">
      <c r="A2" s="4" t="s">
        <v>1</v>
      </c>
      <c r="B2" s="5"/>
      <c r="C2" s="5"/>
      <c r="D2" s="5"/>
      <c r="E2" s="5"/>
      <c r="F2" s="5"/>
      <c r="G2" s="5"/>
      <c r="H2" s="6"/>
      <c r="I2" s="5"/>
    </row>
    <row r="3" spans="1:12" s="3" customFormat="1" ht="12.75" customHeight="1">
      <c r="A3" s="4" t="s">
        <v>2</v>
      </c>
      <c r="B3" s="5"/>
      <c r="C3" s="5"/>
      <c r="D3" s="5"/>
      <c r="E3" s="5"/>
      <c r="F3" s="5"/>
      <c r="G3" s="5"/>
      <c r="H3" s="6"/>
      <c r="I3" s="5"/>
    </row>
    <row r="4" spans="1:12" s="3" customFormat="1" ht="13.5" customHeight="1">
      <c r="A4" s="7" t="s">
        <v>3</v>
      </c>
      <c r="B4" s="4"/>
      <c r="C4" s="7"/>
      <c r="D4" s="7"/>
      <c r="E4" s="7"/>
      <c r="F4" s="7"/>
      <c r="G4" s="7"/>
      <c r="H4" s="8"/>
      <c r="I4" s="9"/>
    </row>
    <row r="5" spans="1:12" s="3" customFormat="1" ht="6.75" customHeight="1">
      <c r="A5" s="10"/>
      <c r="B5" s="11"/>
      <c r="C5" s="11"/>
      <c r="D5" s="11"/>
      <c r="E5" s="11"/>
      <c r="F5" s="11"/>
      <c r="G5" s="11"/>
      <c r="H5" s="12"/>
      <c r="I5" s="13"/>
    </row>
    <row r="6" spans="1:12" s="3" customFormat="1" ht="12.75" customHeight="1">
      <c r="A6" s="5" t="s">
        <v>4</v>
      </c>
      <c r="B6" s="5"/>
      <c r="C6" s="5"/>
      <c r="D6" s="5"/>
      <c r="E6" s="5"/>
      <c r="F6" s="5"/>
      <c r="G6" s="5"/>
      <c r="H6" s="6"/>
      <c r="I6" s="5"/>
    </row>
    <row r="7" spans="1:12" s="3" customFormat="1" ht="13.5" customHeight="1">
      <c r="A7" s="5" t="s">
        <v>5</v>
      </c>
      <c r="B7" s="5"/>
      <c r="C7" s="5"/>
      <c r="D7" s="5"/>
      <c r="E7" s="5"/>
      <c r="F7" s="5" t="s">
        <v>6</v>
      </c>
      <c r="G7" s="5"/>
      <c r="H7" s="6"/>
      <c r="I7" s="5"/>
    </row>
    <row r="8" spans="1:12" s="3" customFormat="1" ht="13.5" customHeight="1">
      <c r="A8" s="117" t="s">
        <v>7</v>
      </c>
      <c r="B8" s="117"/>
      <c r="C8" s="117"/>
      <c r="D8" s="14"/>
      <c r="E8" s="14"/>
      <c r="F8" s="5" t="s">
        <v>8</v>
      </c>
      <c r="G8" s="14"/>
      <c r="H8" s="15"/>
      <c r="I8" s="16"/>
    </row>
    <row r="9" spans="1:12" s="3" customFormat="1" ht="12" customHeight="1">
      <c r="A9" s="10"/>
      <c r="B9" s="10"/>
      <c r="C9" s="10"/>
      <c r="D9" s="10"/>
      <c r="E9" s="10"/>
      <c r="F9" s="17"/>
      <c r="G9" s="10"/>
      <c r="H9" s="18"/>
      <c r="I9" s="10"/>
    </row>
    <row r="10" spans="1:12" s="3" customFormat="1" ht="28.5" customHeight="1">
      <c r="A10" s="19" t="s">
        <v>9</v>
      </c>
      <c r="B10" s="19" t="s">
        <v>10</v>
      </c>
      <c r="C10" s="19" t="s">
        <v>11</v>
      </c>
      <c r="D10" s="19" t="s">
        <v>12</v>
      </c>
      <c r="E10" s="19" t="s">
        <v>13</v>
      </c>
      <c r="F10" s="19" t="s">
        <v>14</v>
      </c>
      <c r="G10" s="19" t="s">
        <v>15</v>
      </c>
      <c r="H10" s="118" t="s">
        <v>74</v>
      </c>
      <c r="I10" s="19" t="s">
        <v>73</v>
      </c>
    </row>
    <row r="11" spans="1:12" s="3" customFormat="1" ht="4.5" hidden="1" customHeight="1">
      <c r="A11" s="20" t="s">
        <v>16</v>
      </c>
      <c r="B11" s="20" t="s">
        <v>17</v>
      </c>
      <c r="C11" s="20" t="s">
        <v>18</v>
      </c>
      <c r="D11" s="20"/>
      <c r="E11" s="20"/>
      <c r="F11" s="20"/>
      <c r="G11" s="20"/>
      <c r="H11" s="21"/>
      <c r="I11" s="22"/>
    </row>
    <row r="12" spans="1:12" s="3" customFormat="1" ht="3" customHeight="1" thickBot="1">
      <c r="A12" s="10"/>
      <c r="B12" s="10"/>
      <c r="C12" s="10"/>
      <c r="D12" s="10"/>
      <c r="E12" s="10"/>
      <c r="F12" s="10"/>
      <c r="G12" s="10"/>
      <c r="H12" s="18"/>
      <c r="I12" s="10"/>
    </row>
    <row r="13" spans="1:12" s="30" customFormat="1" ht="21" customHeight="1" thickBot="1">
      <c r="A13" s="23"/>
      <c r="B13" s="24"/>
      <c r="C13" s="25"/>
      <c r="D13" s="25"/>
      <c r="E13" s="25"/>
      <c r="F13" s="26"/>
      <c r="G13" s="27"/>
      <c r="H13" s="28"/>
      <c r="I13" s="113"/>
      <c r="J13" s="29"/>
    </row>
    <row r="14" spans="1:12" s="30" customFormat="1" ht="12.75" customHeight="1" thickBot="1">
      <c r="A14" s="31"/>
      <c r="B14" s="32"/>
      <c r="C14" s="33" t="s">
        <v>19</v>
      </c>
      <c r="D14" s="34"/>
      <c r="E14" s="35"/>
      <c r="F14" s="36"/>
      <c r="G14" s="37">
        <f>SUM(G15:G54)</f>
        <v>177761.10000000003</v>
      </c>
      <c r="H14" s="38"/>
      <c r="I14" s="114"/>
      <c r="J14" s="39"/>
      <c r="K14" s="40"/>
      <c r="L14" s="39"/>
    </row>
    <row r="15" spans="1:12" s="30" customFormat="1" ht="12.75" customHeight="1">
      <c r="A15" s="41"/>
      <c r="B15" s="42" t="s">
        <v>20</v>
      </c>
      <c r="C15" s="43" t="s">
        <v>21</v>
      </c>
      <c r="D15" s="44" t="s">
        <v>22</v>
      </c>
      <c r="E15" s="45" t="s">
        <v>23</v>
      </c>
      <c r="F15" s="46">
        <v>1</v>
      </c>
      <c r="G15" s="47">
        <v>1007.6000000000001</v>
      </c>
      <c r="H15" s="48"/>
      <c r="I15" s="112">
        <v>715.4</v>
      </c>
      <c r="K15" s="39"/>
    </row>
    <row r="16" spans="1:12" s="30" customFormat="1" ht="12.75" customHeight="1">
      <c r="A16" s="41"/>
      <c r="B16" s="49" t="s">
        <v>20</v>
      </c>
      <c r="C16" s="50" t="s">
        <v>24</v>
      </c>
      <c r="D16" s="51" t="s">
        <v>22</v>
      </c>
      <c r="E16" s="52" t="s">
        <v>23</v>
      </c>
      <c r="F16" s="53">
        <v>1</v>
      </c>
      <c r="G16" s="54">
        <v>13436.500000000002</v>
      </c>
      <c r="H16" s="38"/>
      <c r="I16" s="112">
        <v>9136.82</v>
      </c>
      <c r="K16" s="39"/>
    </row>
    <row r="17" spans="1:11" s="30" customFormat="1" ht="12.75" customHeight="1">
      <c r="A17" s="41"/>
      <c r="B17" s="49" t="s">
        <v>20</v>
      </c>
      <c r="C17" s="50" t="s">
        <v>25</v>
      </c>
      <c r="D17" s="51" t="s">
        <v>22</v>
      </c>
      <c r="E17" s="52" t="s">
        <v>23</v>
      </c>
      <c r="F17" s="53">
        <v>1</v>
      </c>
      <c r="G17" s="54">
        <v>7474.5000000000009</v>
      </c>
      <c r="H17" s="38"/>
      <c r="I17" s="112">
        <v>5082.66</v>
      </c>
      <c r="K17" s="39"/>
    </row>
    <row r="18" spans="1:11" s="30" customFormat="1" ht="12.75" customHeight="1">
      <c r="A18" s="41"/>
      <c r="B18" s="49" t="s">
        <v>20</v>
      </c>
      <c r="C18" s="50" t="s">
        <v>26</v>
      </c>
      <c r="D18" s="51" t="s">
        <v>22</v>
      </c>
      <c r="E18" s="52" t="s">
        <v>23</v>
      </c>
      <c r="F18" s="53">
        <v>1</v>
      </c>
      <c r="G18" s="54">
        <v>1740.2</v>
      </c>
      <c r="H18" s="38"/>
      <c r="I18" s="112">
        <v>1183.3399999999999</v>
      </c>
      <c r="K18" s="39"/>
    </row>
    <row r="19" spans="1:11" s="30" customFormat="1" ht="12.75" customHeight="1">
      <c r="A19" s="41"/>
      <c r="B19" s="49" t="s">
        <v>20</v>
      </c>
      <c r="C19" s="50" t="s">
        <v>27</v>
      </c>
      <c r="D19" s="51"/>
      <c r="E19" s="52" t="s">
        <v>23</v>
      </c>
      <c r="F19" s="53">
        <v>1</v>
      </c>
      <c r="G19" s="54">
        <v>755.7</v>
      </c>
      <c r="H19" s="38"/>
      <c r="I19" s="112">
        <v>536.54999999999995</v>
      </c>
      <c r="K19" s="39"/>
    </row>
    <row r="20" spans="1:11" s="30" customFormat="1" ht="12.75" customHeight="1">
      <c r="A20" s="41"/>
      <c r="B20" s="49" t="s">
        <v>20</v>
      </c>
      <c r="C20" s="50" t="s">
        <v>21</v>
      </c>
      <c r="D20" s="51" t="s">
        <v>28</v>
      </c>
      <c r="E20" s="52" t="s">
        <v>23</v>
      </c>
      <c r="F20" s="53">
        <v>1</v>
      </c>
      <c r="G20" s="54">
        <v>869.00000000000011</v>
      </c>
      <c r="H20" s="38"/>
      <c r="I20" s="112">
        <v>616.99</v>
      </c>
      <c r="K20" s="39"/>
    </row>
    <row r="21" spans="1:11" s="30" customFormat="1" ht="12.75" customHeight="1">
      <c r="A21" s="41"/>
      <c r="B21" s="49" t="s">
        <v>20</v>
      </c>
      <c r="C21" s="50" t="s">
        <v>24</v>
      </c>
      <c r="D21" s="51" t="s">
        <v>28</v>
      </c>
      <c r="E21" s="52" t="s">
        <v>23</v>
      </c>
      <c r="F21" s="53">
        <v>1</v>
      </c>
      <c r="G21" s="54">
        <v>8305</v>
      </c>
      <c r="H21" s="38"/>
      <c r="I21" s="112">
        <v>5647.4</v>
      </c>
      <c r="K21" s="39"/>
    </row>
    <row r="22" spans="1:11" s="30" customFormat="1" ht="12.75" customHeight="1" thickBot="1">
      <c r="A22" s="41"/>
      <c r="B22" s="55" t="s">
        <v>20</v>
      </c>
      <c r="C22" s="56" t="s">
        <v>25</v>
      </c>
      <c r="D22" s="57" t="s">
        <v>28</v>
      </c>
      <c r="E22" s="58" t="s">
        <v>23</v>
      </c>
      <c r="F22" s="59">
        <v>1</v>
      </c>
      <c r="G22" s="60">
        <v>106.7</v>
      </c>
      <c r="H22" s="61"/>
      <c r="I22" s="112">
        <v>72.56</v>
      </c>
      <c r="K22" s="39"/>
    </row>
    <row r="23" spans="1:11" s="30" customFormat="1" ht="12.75" customHeight="1">
      <c r="A23" s="41"/>
      <c r="B23" s="42" t="s">
        <v>29</v>
      </c>
      <c r="C23" s="43" t="s">
        <v>21</v>
      </c>
      <c r="D23" s="44" t="s">
        <v>30</v>
      </c>
      <c r="E23" s="45" t="s">
        <v>23</v>
      </c>
      <c r="F23" s="46">
        <v>1</v>
      </c>
      <c r="G23" s="47">
        <v>977.90000000000009</v>
      </c>
      <c r="H23" s="48"/>
      <c r="I23" s="112">
        <v>694.31</v>
      </c>
      <c r="K23" s="39"/>
    </row>
    <row r="24" spans="1:11" s="30" customFormat="1" ht="12.75" customHeight="1">
      <c r="A24" s="41"/>
      <c r="B24" s="49" t="s">
        <v>29</v>
      </c>
      <c r="C24" s="50" t="s">
        <v>24</v>
      </c>
      <c r="D24" s="51" t="s">
        <v>30</v>
      </c>
      <c r="E24" s="52" t="s">
        <v>23</v>
      </c>
      <c r="F24" s="53">
        <v>1</v>
      </c>
      <c r="G24" s="54">
        <v>11569.800000000001</v>
      </c>
      <c r="H24" s="38"/>
      <c r="I24" s="112">
        <v>7867.46</v>
      </c>
      <c r="K24" s="39"/>
    </row>
    <row r="25" spans="1:11" s="30" customFormat="1" ht="12.75" customHeight="1">
      <c r="A25" s="41"/>
      <c r="B25" s="49" t="s">
        <v>29</v>
      </c>
      <c r="C25" s="50" t="s">
        <v>25</v>
      </c>
      <c r="D25" s="51" t="s">
        <v>30</v>
      </c>
      <c r="E25" s="52" t="s">
        <v>23</v>
      </c>
      <c r="F25" s="53">
        <v>1</v>
      </c>
      <c r="G25" s="54">
        <v>6851.9000000000005</v>
      </c>
      <c r="H25" s="38"/>
      <c r="I25" s="112">
        <v>4659.29</v>
      </c>
      <c r="K25" s="39"/>
    </row>
    <row r="26" spans="1:11" s="30" customFormat="1" ht="12.75" customHeight="1">
      <c r="A26" s="41"/>
      <c r="B26" s="49" t="s">
        <v>29</v>
      </c>
      <c r="C26" s="50" t="s">
        <v>27</v>
      </c>
      <c r="D26" s="51" t="s">
        <v>31</v>
      </c>
      <c r="E26" s="52" t="s">
        <v>23</v>
      </c>
      <c r="F26" s="53">
        <v>1</v>
      </c>
      <c r="G26" s="54">
        <v>423.50000000000006</v>
      </c>
      <c r="H26" s="38"/>
      <c r="I26" s="112">
        <v>300.69</v>
      </c>
      <c r="K26" s="39"/>
    </row>
    <row r="27" spans="1:11" s="30" customFormat="1" ht="12.75" customHeight="1">
      <c r="A27" s="41"/>
      <c r="B27" s="49" t="s">
        <v>29</v>
      </c>
      <c r="C27" s="50" t="s">
        <v>21</v>
      </c>
      <c r="D27" s="51" t="s">
        <v>31</v>
      </c>
      <c r="E27" s="52" t="s">
        <v>23</v>
      </c>
      <c r="F27" s="53">
        <v>1</v>
      </c>
      <c r="G27" s="54">
        <v>733.7</v>
      </c>
      <c r="H27" s="38"/>
      <c r="I27" s="112">
        <v>520.92999999999995</v>
      </c>
      <c r="K27" s="39"/>
    </row>
    <row r="28" spans="1:11" s="30" customFormat="1" ht="12.75" customHeight="1">
      <c r="A28" s="41"/>
      <c r="B28" s="49" t="s">
        <v>29</v>
      </c>
      <c r="C28" s="50" t="s">
        <v>24</v>
      </c>
      <c r="D28" s="51" t="s">
        <v>31</v>
      </c>
      <c r="E28" s="52" t="s">
        <v>23</v>
      </c>
      <c r="F28" s="53">
        <v>1</v>
      </c>
      <c r="G28" s="54">
        <v>6015.9000000000005</v>
      </c>
      <c r="H28" s="38"/>
      <c r="I28" s="112">
        <v>4090.81</v>
      </c>
      <c r="K28" s="39"/>
    </row>
    <row r="29" spans="1:11" s="30" customFormat="1" ht="12.75" customHeight="1" thickBot="1">
      <c r="A29" s="41"/>
      <c r="B29" s="55" t="s">
        <v>29</v>
      </c>
      <c r="C29" s="56" t="s">
        <v>25</v>
      </c>
      <c r="D29" s="57" t="s">
        <v>31</v>
      </c>
      <c r="E29" s="58" t="s">
        <v>23</v>
      </c>
      <c r="F29" s="59">
        <v>1</v>
      </c>
      <c r="G29" s="60">
        <v>115.50000000000001</v>
      </c>
      <c r="H29" s="61"/>
      <c r="I29" s="112">
        <v>78.540000000000006</v>
      </c>
      <c r="K29" s="39"/>
    </row>
    <row r="30" spans="1:11" s="30" customFormat="1" ht="12.75" customHeight="1">
      <c r="A30" s="31"/>
      <c r="B30" s="42" t="s">
        <v>32</v>
      </c>
      <c r="C30" s="43" t="s">
        <v>21</v>
      </c>
      <c r="D30" s="44" t="s">
        <v>33</v>
      </c>
      <c r="E30" s="45" t="s">
        <v>23</v>
      </c>
      <c r="F30" s="46">
        <v>1</v>
      </c>
      <c r="G30" s="47">
        <v>730.40000000000009</v>
      </c>
      <c r="H30" s="48"/>
      <c r="I30" s="112">
        <v>518.58000000000004</v>
      </c>
      <c r="K30" s="39"/>
    </row>
    <row r="31" spans="1:11" s="30" customFormat="1" ht="12.75" customHeight="1">
      <c r="A31" s="31"/>
      <c r="B31" s="49" t="s">
        <v>32</v>
      </c>
      <c r="C31" s="50" t="s">
        <v>24</v>
      </c>
      <c r="D31" s="51" t="s">
        <v>33</v>
      </c>
      <c r="E31" s="52" t="s">
        <v>23</v>
      </c>
      <c r="F31" s="53">
        <v>1</v>
      </c>
      <c r="G31" s="54">
        <v>16692.5</v>
      </c>
      <c r="H31" s="38"/>
      <c r="I31" s="112">
        <v>11350.9</v>
      </c>
      <c r="K31" s="39"/>
    </row>
    <row r="32" spans="1:11" s="30" customFormat="1" ht="12.75" customHeight="1">
      <c r="A32" s="31"/>
      <c r="B32" s="49" t="s">
        <v>32</v>
      </c>
      <c r="C32" s="50" t="s">
        <v>25</v>
      </c>
      <c r="D32" s="51" t="s">
        <v>33</v>
      </c>
      <c r="E32" s="52" t="s">
        <v>23</v>
      </c>
      <c r="F32" s="53">
        <v>1</v>
      </c>
      <c r="G32" s="54">
        <v>11951.500000000002</v>
      </c>
      <c r="H32" s="38"/>
      <c r="I32" s="112">
        <v>8127.02</v>
      </c>
      <c r="K32" s="39"/>
    </row>
    <row r="33" spans="1:11" s="30" customFormat="1" ht="12.75" customHeight="1">
      <c r="A33" s="31"/>
      <c r="B33" s="49" t="s">
        <v>32</v>
      </c>
      <c r="C33" s="50" t="s">
        <v>26</v>
      </c>
      <c r="D33" s="51" t="s">
        <v>33</v>
      </c>
      <c r="E33" s="52" t="s">
        <v>23</v>
      </c>
      <c r="F33" s="53">
        <v>1</v>
      </c>
      <c r="G33" s="54">
        <v>1651.1000000000001</v>
      </c>
      <c r="H33" s="38"/>
      <c r="I33" s="112">
        <v>1122.75</v>
      </c>
      <c r="K33" s="39"/>
    </row>
    <row r="34" spans="1:11" s="30" customFormat="1" ht="12.75" customHeight="1">
      <c r="A34" s="31"/>
      <c r="B34" s="49" t="s">
        <v>32</v>
      </c>
      <c r="C34" s="50" t="s">
        <v>27</v>
      </c>
      <c r="D34" s="51" t="s">
        <v>34</v>
      </c>
      <c r="E34" s="52" t="s">
        <v>23</v>
      </c>
      <c r="F34" s="53">
        <v>1</v>
      </c>
      <c r="G34" s="54">
        <v>917.40000000000009</v>
      </c>
      <c r="H34" s="38"/>
      <c r="I34" s="112">
        <v>651.35</v>
      </c>
      <c r="K34" s="39"/>
    </row>
    <row r="35" spans="1:11" s="30" customFormat="1" ht="12.75" customHeight="1">
      <c r="A35" s="31"/>
      <c r="B35" s="49" t="s">
        <v>32</v>
      </c>
      <c r="C35" s="50" t="s">
        <v>21</v>
      </c>
      <c r="D35" s="51" t="s">
        <v>34</v>
      </c>
      <c r="E35" s="52" t="s">
        <v>23</v>
      </c>
      <c r="F35" s="53">
        <v>1</v>
      </c>
      <c r="G35" s="54">
        <v>1128.6000000000001</v>
      </c>
      <c r="H35" s="38"/>
      <c r="I35" s="112">
        <v>801.31</v>
      </c>
      <c r="K35" s="39"/>
    </row>
    <row r="36" spans="1:11" s="30" customFormat="1" ht="12.75" customHeight="1">
      <c r="A36" s="31"/>
      <c r="B36" s="49" t="s">
        <v>32</v>
      </c>
      <c r="C36" s="50" t="s">
        <v>24</v>
      </c>
      <c r="D36" s="51" t="s">
        <v>34</v>
      </c>
      <c r="E36" s="52" t="s">
        <v>23</v>
      </c>
      <c r="F36" s="53">
        <v>1</v>
      </c>
      <c r="G36" s="54">
        <v>10873.5</v>
      </c>
      <c r="H36" s="38"/>
      <c r="I36" s="112">
        <v>7393.98</v>
      </c>
      <c r="K36" s="39"/>
    </row>
    <row r="37" spans="1:11" s="30" customFormat="1" ht="12.75" customHeight="1" thickBot="1">
      <c r="A37" s="31"/>
      <c r="B37" s="55" t="s">
        <v>32</v>
      </c>
      <c r="C37" s="56" t="s">
        <v>25</v>
      </c>
      <c r="D37" s="57" t="s">
        <v>34</v>
      </c>
      <c r="E37" s="58" t="s">
        <v>23</v>
      </c>
      <c r="F37" s="59">
        <v>1</v>
      </c>
      <c r="G37" s="60">
        <v>209.00000000000003</v>
      </c>
      <c r="H37" s="61"/>
      <c r="I37" s="112">
        <v>142.12</v>
      </c>
      <c r="K37" s="39"/>
    </row>
    <row r="38" spans="1:11" s="30" customFormat="1" ht="12.75" customHeight="1">
      <c r="A38" s="31"/>
      <c r="B38" s="42" t="s">
        <v>35</v>
      </c>
      <c r="C38" s="43" t="s">
        <v>24</v>
      </c>
      <c r="D38" s="44" t="s">
        <v>36</v>
      </c>
      <c r="E38" s="45" t="s">
        <v>23</v>
      </c>
      <c r="F38" s="46">
        <v>1</v>
      </c>
      <c r="G38" s="47">
        <v>15097.500000000002</v>
      </c>
      <c r="H38" s="48"/>
      <c r="I38" s="112">
        <v>10266.299999999999</v>
      </c>
      <c r="K38" s="39"/>
    </row>
    <row r="39" spans="1:11" s="30" customFormat="1" ht="12.75" customHeight="1">
      <c r="A39" s="31"/>
      <c r="B39" s="49" t="s">
        <v>35</v>
      </c>
      <c r="C39" s="50" t="s">
        <v>25</v>
      </c>
      <c r="D39" s="51" t="s">
        <v>36</v>
      </c>
      <c r="E39" s="52" t="s">
        <v>23</v>
      </c>
      <c r="F39" s="53">
        <v>1</v>
      </c>
      <c r="G39" s="54">
        <v>13400.2</v>
      </c>
      <c r="H39" s="38"/>
      <c r="I39" s="112">
        <v>9112.14</v>
      </c>
      <c r="K39" s="39"/>
    </row>
    <row r="40" spans="1:11" s="30" customFormat="1" ht="12.75" customHeight="1">
      <c r="A40" s="31"/>
      <c r="B40" s="49" t="s">
        <v>35</v>
      </c>
      <c r="C40" s="50" t="s">
        <v>27</v>
      </c>
      <c r="D40" s="51" t="s">
        <v>37</v>
      </c>
      <c r="E40" s="52" t="s">
        <v>23</v>
      </c>
      <c r="F40" s="53">
        <v>1</v>
      </c>
      <c r="G40" s="54">
        <v>765.6</v>
      </c>
      <c r="H40" s="38"/>
      <c r="I40" s="112">
        <v>543.58000000000004</v>
      </c>
      <c r="K40" s="39"/>
    </row>
    <row r="41" spans="1:11" s="30" customFormat="1" ht="12.75" customHeight="1">
      <c r="A41" s="31"/>
      <c r="B41" s="49" t="s">
        <v>35</v>
      </c>
      <c r="C41" s="50" t="s">
        <v>21</v>
      </c>
      <c r="D41" s="51" t="s">
        <v>37</v>
      </c>
      <c r="E41" s="52" t="s">
        <v>23</v>
      </c>
      <c r="F41" s="53">
        <v>1</v>
      </c>
      <c r="G41" s="54">
        <v>1193.5</v>
      </c>
      <c r="H41" s="38"/>
      <c r="I41" s="112">
        <v>847.39</v>
      </c>
      <c r="K41" s="39"/>
    </row>
    <row r="42" spans="1:11" s="30" customFormat="1" ht="12.75" customHeight="1">
      <c r="A42" s="31"/>
      <c r="B42" s="49" t="s">
        <v>35</v>
      </c>
      <c r="C42" s="50" t="s">
        <v>24</v>
      </c>
      <c r="D42" s="51" t="s">
        <v>37</v>
      </c>
      <c r="E42" s="52" t="s">
        <v>23</v>
      </c>
      <c r="F42" s="53">
        <v>1</v>
      </c>
      <c r="G42" s="54">
        <v>10109</v>
      </c>
      <c r="H42" s="38"/>
      <c r="I42" s="112">
        <v>6874.12</v>
      </c>
      <c r="K42" s="39"/>
    </row>
    <row r="43" spans="1:11" s="30" customFormat="1" ht="12.75" customHeight="1" thickBot="1">
      <c r="A43" s="31"/>
      <c r="B43" s="55" t="s">
        <v>35</v>
      </c>
      <c r="C43" s="56" t="s">
        <v>25</v>
      </c>
      <c r="D43" s="57" t="s">
        <v>37</v>
      </c>
      <c r="E43" s="58" t="s">
        <v>23</v>
      </c>
      <c r="F43" s="59">
        <v>1</v>
      </c>
      <c r="G43" s="60">
        <v>237.60000000000002</v>
      </c>
      <c r="H43" s="61"/>
      <c r="I43" s="112">
        <v>161.57</v>
      </c>
      <c r="K43" s="39"/>
    </row>
    <row r="44" spans="1:11" s="30" customFormat="1" ht="12.75" customHeight="1">
      <c r="A44" s="31"/>
      <c r="B44" s="42" t="s">
        <v>38</v>
      </c>
      <c r="C44" s="43" t="s">
        <v>21</v>
      </c>
      <c r="D44" s="44" t="s">
        <v>39</v>
      </c>
      <c r="E44" s="45" t="s">
        <v>23</v>
      </c>
      <c r="F44" s="46">
        <v>1</v>
      </c>
      <c r="G44" s="47">
        <v>477.40000000000003</v>
      </c>
      <c r="H44" s="48"/>
      <c r="I44" s="112">
        <v>338.95</v>
      </c>
      <c r="K44" s="39"/>
    </row>
    <row r="45" spans="1:11" s="30" customFormat="1" ht="12.75" customHeight="1">
      <c r="A45" s="31"/>
      <c r="B45" s="49" t="s">
        <v>38</v>
      </c>
      <c r="C45" s="50" t="s">
        <v>24</v>
      </c>
      <c r="D45" s="51" t="s">
        <v>39</v>
      </c>
      <c r="E45" s="52" t="s">
        <v>23</v>
      </c>
      <c r="F45" s="53">
        <v>1</v>
      </c>
      <c r="G45" s="54">
        <v>10528.1</v>
      </c>
      <c r="H45" s="38"/>
      <c r="I45" s="112">
        <v>7159.11</v>
      </c>
      <c r="K45" s="39"/>
    </row>
    <row r="46" spans="1:11" s="30" customFormat="1" ht="12.75" customHeight="1">
      <c r="A46" s="31"/>
      <c r="B46" s="49" t="s">
        <v>38</v>
      </c>
      <c r="C46" s="50" t="s">
        <v>25</v>
      </c>
      <c r="D46" s="51" t="s">
        <v>39</v>
      </c>
      <c r="E46" s="52" t="s">
        <v>23</v>
      </c>
      <c r="F46" s="53">
        <v>1</v>
      </c>
      <c r="G46" s="54">
        <v>7618.6</v>
      </c>
      <c r="H46" s="38"/>
      <c r="I46" s="112">
        <v>5180.6499999999996</v>
      </c>
      <c r="K46" s="39"/>
    </row>
    <row r="47" spans="1:11" s="30" customFormat="1" ht="12.75" customHeight="1">
      <c r="A47" s="31"/>
      <c r="B47" s="49" t="s">
        <v>38</v>
      </c>
      <c r="C47" s="50" t="s">
        <v>27</v>
      </c>
      <c r="D47" s="51" t="s">
        <v>40</v>
      </c>
      <c r="E47" s="52" t="s">
        <v>23</v>
      </c>
      <c r="F47" s="53">
        <v>1</v>
      </c>
      <c r="G47" s="54">
        <v>415.8</v>
      </c>
      <c r="H47" s="38"/>
      <c r="I47" s="112">
        <v>295.22000000000003</v>
      </c>
      <c r="K47" s="39"/>
    </row>
    <row r="48" spans="1:11" s="30" customFormat="1" ht="12.75" customHeight="1">
      <c r="A48" s="31"/>
      <c r="B48" s="49" t="s">
        <v>38</v>
      </c>
      <c r="C48" s="50" t="s">
        <v>21</v>
      </c>
      <c r="D48" s="51" t="s">
        <v>40</v>
      </c>
      <c r="E48" s="52" t="s">
        <v>23</v>
      </c>
      <c r="F48" s="53">
        <v>1</v>
      </c>
      <c r="G48" s="54">
        <v>759.00000000000011</v>
      </c>
      <c r="H48" s="38"/>
      <c r="I48" s="112">
        <v>538.89</v>
      </c>
      <c r="K48" s="39"/>
    </row>
    <row r="49" spans="1:11" s="30" customFormat="1" ht="12.75" customHeight="1">
      <c r="A49" s="31"/>
      <c r="B49" s="49" t="s">
        <v>38</v>
      </c>
      <c r="C49" s="50" t="s">
        <v>24</v>
      </c>
      <c r="D49" s="51" t="s">
        <v>40</v>
      </c>
      <c r="E49" s="52" t="s">
        <v>23</v>
      </c>
      <c r="F49" s="53">
        <v>1</v>
      </c>
      <c r="G49" s="54">
        <v>6513.1</v>
      </c>
      <c r="H49" s="38"/>
      <c r="I49" s="112">
        <v>4428.91</v>
      </c>
      <c r="K49" s="39"/>
    </row>
    <row r="50" spans="1:11" s="30" customFormat="1" ht="12.75" customHeight="1" thickBot="1">
      <c r="A50" s="31"/>
      <c r="B50" s="55" t="s">
        <v>38</v>
      </c>
      <c r="C50" s="56" t="s">
        <v>25</v>
      </c>
      <c r="D50" s="57" t="s">
        <v>40</v>
      </c>
      <c r="E50" s="58" t="s">
        <v>23</v>
      </c>
      <c r="F50" s="59">
        <v>1</v>
      </c>
      <c r="G50" s="60">
        <v>123.20000000000002</v>
      </c>
      <c r="H50" s="61"/>
      <c r="I50" s="112">
        <v>83.78</v>
      </c>
      <c r="K50" s="39"/>
    </row>
    <row r="51" spans="1:11" s="30" customFormat="1" ht="12.75" customHeight="1">
      <c r="A51" s="31"/>
      <c r="B51" s="49" t="s">
        <v>41</v>
      </c>
      <c r="C51" s="50" t="s">
        <v>27</v>
      </c>
      <c r="D51" s="51" t="s">
        <v>42</v>
      </c>
      <c r="E51" s="52" t="s">
        <v>23</v>
      </c>
      <c r="F51" s="53">
        <v>1</v>
      </c>
      <c r="G51" s="54">
        <v>265.10000000000002</v>
      </c>
      <c r="H51" s="38"/>
      <c r="I51" s="112">
        <v>188.22</v>
      </c>
      <c r="K51" s="39"/>
    </row>
    <row r="52" spans="1:11" s="30" customFormat="1" ht="12.75" customHeight="1">
      <c r="A52" s="31"/>
      <c r="B52" s="49" t="s">
        <v>41</v>
      </c>
      <c r="C52" s="50" t="s">
        <v>21</v>
      </c>
      <c r="D52" s="51" t="s">
        <v>42</v>
      </c>
      <c r="E52" s="52" t="s">
        <v>23</v>
      </c>
      <c r="F52" s="53">
        <v>1</v>
      </c>
      <c r="G52" s="54">
        <v>246.40000000000003</v>
      </c>
      <c r="H52" s="38"/>
      <c r="I52" s="112">
        <v>174.94</v>
      </c>
      <c r="K52" s="39"/>
    </row>
    <row r="53" spans="1:11" s="30" customFormat="1" ht="12.75" customHeight="1">
      <c r="A53" s="31"/>
      <c r="B53" s="49" t="s">
        <v>41</v>
      </c>
      <c r="C53" s="50" t="s">
        <v>24</v>
      </c>
      <c r="D53" s="51" t="s">
        <v>42</v>
      </c>
      <c r="E53" s="52" t="s">
        <v>23</v>
      </c>
      <c r="F53" s="53">
        <v>1</v>
      </c>
      <c r="G53" s="54">
        <v>5429.6</v>
      </c>
      <c r="H53" s="38"/>
      <c r="I53" s="112">
        <v>3692.13</v>
      </c>
      <c r="K53" s="39"/>
    </row>
    <row r="54" spans="1:11" s="30" customFormat="1" ht="12.75" customHeight="1" thickBot="1">
      <c r="A54" s="31"/>
      <c r="B54" s="55" t="s">
        <v>41</v>
      </c>
      <c r="C54" s="56" t="s">
        <v>25</v>
      </c>
      <c r="D54" s="57" t="s">
        <v>42</v>
      </c>
      <c r="E54" s="58" t="s">
        <v>23</v>
      </c>
      <c r="F54" s="59">
        <v>1</v>
      </c>
      <c r="G54" s="60">
        <v>44</v>
      </c>
      <c r="H54" s="61"/>
      <c r="I54" s="112">
        <v>29.92</v>
      </c>
      <c r="K54" s="39"/>
    </row>
    <row r="55" spans="1:11" s="30" customFormat="1" ht="12.75" customHeight="1" thickBot="1">
      <c r="A55" s="31"/>
      <c r="B55" s="62"/>
      <c r="C55" s="63" t="s">
        <v>43</v>
      </c>
      <c r="D55" s="64"/>
      <c r="E55" s="65"/>
      <c r="F55" s="65"/>
      <c r="G55" s="66"/>
      <c r="H55" s="67"/>
      <c r="I55" s="112"/>
      <c r="K55" s="39"/>
    </row>
    <row r="56" spans="1:11" s="30" customFormat="1" ht="12.75" customHeight="1">
      <c r="A56" s="41"/>
      <c r="B56" s="68" t="s">
        <v>44</v>
      </c>
      <c r="C56" s="69" t="s">
        <v>45</v>
      </c>
      <c r="D56" s="70" t="s">
        <v>46</v>
      </c>
      <c r="E56" s="45" t="s">
        <v>47</v>
      </c>
      <c r="F56" s="45">
        <v>1</v>
      </c>
      <c r="G56" s="71">
        <v>1075.0999999999999</v>
      </c>
      <c r="H56" s="72"/>
      <c r="I56" s="112">
        <v>70214.78</v>
      </c>
      <c r="K56" s="39"/>
    </row>
    <row r="57" spans="1:11" s="30" customFormat="1" ht="12.75" customHeight="1" thickBot="1">
      <c r="A57" s="41"/>
      <c r="B57" s="73" t="s">
        <v>44</v>
      </c>
      <c r="C57" s="74" t="s">
        <v>48</v>
      </c>
      <c r="D57" s="75" t="s">
        <v>49</v>
      </c>
      <c r="E57" s="58" t="s">
        <v>47</v>
      </c>
      <c r="F57" s="58">
        <v>1</v>
      </c>
      <c r="G57" s="76">
        <v>127.3</v>
      </c>
      <c r="H57" s="77"/>
      <c r="I57" s="112">
        <v>7846.77</v>
      </c>
      <c r="K57" s="39"/>
    </row>
    <row r="58" spans="1:11" s="30" customFormat="1" ht="12.75" customHeight="1" thickBot="1">
      <c r="A58" s="31"/>
      <c r="B58" s="78"/>
      <c r="C58" s="63" t="s">
        <v>50</v>
      </c>
      <c r="D58" s="79"/>
      <c r="E58" s="80"/>
      <c r="F58" s="80"/>
      <c r="G58" s="81">
        <f>SUM(G59:G63)</f>
        <v>37261.07</v>
      </c>
      <c r="H58" s="82"/>
      <c r="I58" s="112"/>
      <c r="K58" s="39"/>
    </row>
    <row r="59" spans="1:11" s="30" customFormat="1" ht="12.75" customHeight="1">
      <c r="A59" s="41"/>
      <c r="B59" s="68" t="s">
        <v>44</v>
      </c>
      <c r="C59" s="43" t="s">
        <v>27</v>
      </c>
      <c r="D59" s="44" t="s">
        <v>51</v>
      </c>
      <c r="E59" s="45" t="s">
        <v>23</v>
      </c>
      <c r="F59" s="46">
        <v>1</v>
      </c>
      <c r="G59" s="47">
        <v>6974.0000000000009</v>
      </c>
      <c r="H59" s="48"/>
      <c r="I59" s="112">
        <v>4951.54</v>
      </c>
      <c r="K59" s="39"/>
    </row>
    <row r="60" spans="1:11" s="30" customFormat="1" ht="12.75" customHeight="1">
      <c r="A60" s="41"/>
      <c r="B60" s="83" t="s">
        <v>44</v>
      </c>
      <c r="C60" s="50" t="s">
        <v>21</v>
      </c>
      <c r="D60" s="51" t="s">
        <v>51</v>
      </c>
      <c r="E60" s="52" t="s">
        <v>23</v>
      </c>
      <c r="F60" s="53">
        <v>1</v>
      </c>
      <c r="G60" s="54">
        <v>3026.1000000000004</v>
      </c>
      <c r="H60" s="38"/>
      <c r="I60" s="112">
        <v>2148.5300000000002</v>
      </c>
      <c r="K60" s="39"/>
    </row>
    <row r="61" spans="1:11" s="30" customFormat="1" ht="12.75" customHeight="1">
      <c r="A61" s="41"/>
      <c r="B61" s="84" t="s">
        <v>44</v>
      </c>
      <c r="C61" s="85" t="s">
        <v>25</v>
      </c>
      <c r="D61" s="34" t="s">
        <v>51</v>
      </c>
      <c r="E61" s="65" t="s">
        <v>23</v>
      </c>
      <c r="F61" s="35">
        <v>1</v>
      </c>
      <c r="G61" s="86">
        <v>19593.2</v>
      </c>
      <c r="H61" s="38"/>
      <c r="I61" s="112">
        <v>13323.38</v>
      </c>
      <c r="K61" s="39"/>
    </row>
    <row r="62" spans="1:11" s="30" customFormat="1" ht="12.75" customHeight="1">
      <c r="A62" s="41"/>
      <c r="B62" s="83" t="s">
        <v>44</v>
      </c>
      <c r="C62" s="87" t="s">
        <v>26</v>
      </c>
      <c r="D62" s="88" t="s">
        <v>51</v>
      </c>
      <c r="E62" s="52" t="s">
        <v>23</v>
      </c>
      <c r="F62" s="53">
        <v>1</v>
      </c>
      <c r="G62" s="89">
        <v>496.1</v>
      </c>
      <c r="H62" s="38"/>
      <c r="I62" s="112">
        <v>337.35</v>
      </c>
      <c r="K62" s="39"/>
    </row>
    <row r="63" spans="1:11" s="30" customFormat="1" ht="12.75" customHeight="1" thickBot="1">
      <c r="A63" s="41"/>
      <c r="B63" s="73" t="s">
        <v>44</v>
      </c>
      <c r="C63" s="90" t="s">
        <v>52</v>
      </c>
      <c r="D63" s="91" t="s">
        <v>53</v>
      </c>
      <c r="E63" s="58" t="s">
        <v>23</v>
      </c>
      <c r="F63" s="59">
        <v>1</v>
      </c>
      <c r="G63" s="92">
        <v>7171.67</v>
      </c>
      <c r="H63" s="61"/>
      <c r="I63" s="112">
        <v>5020.17</v>
      </c>
      <c r="K63" s="39"/>
    </row>
    <row r="64" spans="1:11" s="30" customFormat="1" ht="12.75" customHeight="1" thickBot="1">
      <c r="A64" s="31"/>
      <c r="B64" s="78"/>
      <c r="C64" s="93" t="s">
        <v>54</v>
      </c>
      <c r="D64" s="94"/>
      <c r="E64" s="95"/>
      <c r="F64" s="95"/>
      <c r="G64" s="66"/>
      <c r="H64" s="67"/>
      <c r="I64" s="112"/>
      <c r="K64" s="39"/>
    </row>
    <row r="65" spans="1:11" s="30" customFormat="1" ht="12.75" customHeight="1" thickBot="1">
      <c r="A65" s="31"/>
      <c r="B65" s="96" t="s">
        <v>44</v>
      </c>
      <c r="C65" s="97" t="s">
        <v>45</v>
      </c>
      <c r="D65" s="98" t="s">
        <v>46</v>
      </c>
      <c r="E65" s="99" t="s">
        <v>47</v>
      </c>
      <c r="F65" s="99">
        <v>1</v>
      </c>
      <c r="G65" s="100">
        <f>(65.15+266.05)*1.1</f>
        <v>364.32000000000011</v>
      </c>
      <c r="H65" s="101"/>
      <c r="I65" s="112">
        <v>23793.74</v>
      </c>
      <c r="K65" s="39"/>
    </row>
    <row r="66" spans="1:11" s="30" customFormat="1" ht="12.75" customHeight="1" thickBot="1">
      <c r="A66" s="31"/>
      <c r="B66" s="78"/>
      <c r="C66" s="63" t="s">
        <v>55</v>
      </c>
      <c r="D66" s="79"/>
      <c r="E66" s="80"/>
      <c r="F66" s="80"/>
      <c r="G66" s="81">
        <f>SUM(G67:G72)</f>
        <v>2350.4790000000003</v>
      </c>
      <c r="H66" s="82"/>
      <c r="I66" s="112"/>
      <c r="K66" s="39"/>
    </row>
    <row r="67" spans="1:11" s="30" customFormat="1" ht="12.75" customHeight="1">
      <c r="A67" s="31"/>
      <c r="B67" s="68" t="s">
        <v>56</v>
      </c>
      <c r="C67" s="43" t="s">
        <v>57</v>
      </c>
      <c r="D67" s="44" t="s">
        <v>58</v>
      </c>
      <c r="E67" s="45" t="s">
        <v>23</v>
      </c>
      <c r="F67" s="46">
        <v>1</v>
      </c>
      <c r="G67" s="47">
        <f>78.1*6*1.05</f>
        <v>492.03</v>
      </c>
      <c r="H67" s="48"/>
      <c r="I67" s="112">
        <v>762.65</v>
      </c>
      <c r="K67" s="39"/>
    </row>
    <row r="68" spans="1:11" s="30" customFormat="1" ht="12.75" customHeight="1">
      <c r="A68" s="31"/>
      <c r="B68" s="83" t="s">
        <v>59</v>
      </c>
      <c r="C68" s="102" t="s">
        <v>60</v>
      </c>
      <c r="D68" s="103" t="s">
        <v>61</v>
      </c>
      <c r="E68" s="104" t="s">
        <v>23</v>
      </c>
      <c r="F68" s="105">
        <v>1</v>
      </c>
      <c r="G68" s="54">
        <f>39.03*6*1.05</f>
        <v>245.88900000000001</v>
      </c>
      <c r="H68" s="38"/>
      <c r="I68" s="112">
        <v>762.65</v>
      </c>
      <c r="K68" s="39"/>
    </row>
    <row r="69" spans="1:11" s="30" customFormat="1" ht="12.75" customHeight="1">
      <c r="A69" s="31"/>
      <c r="B69" s="106" t="s">
        <v>62</v>
      </c>
      <c r="C69" s="102" t="s">
        <v>63</v>
      </c>
      <c r="D69" s="103" t="s">
        <v>64</v>
      </c>
      <c r="E69" s="104" t="s">
        <v>23</v>
      </c>
      <c r="F69" s="105">
        <v>1</v>
      </c>
      <c r="G69" s="54">
        <f>144.6*2*1.05</f>
        <v>303.66000000000003</v>
      </c>
      <c r="H69" s="38"/>
      <c r="I69" s="112">
        <v>762.65</v>
      </c>
      <c r="K69" s="39"/>
    </row>
    <row r="70" spans="1:11" s="30" customFormat="1" ht="12.75" customHeight="1">
      <c r="A70" s="31"/>
      <c r="B70" s="83" t="s">
        <v>65</v>
      </c>
      <c r="C70" s="102" t="s">
        <v>66</v>
      </c>
      <c r="D70" s="103" t="s">
        <v>67</v>
      </c>
      <c r="E70" s="52" t="s">
        <v>23</v>
      </c>
      <c r="F70" s="53">
        <v>1</v>
      </c>
      <c r="G70" s="54">
        <f>124*3*1.05</f>
        <v>390.6</v>
      </c>
      <c r="H70" s="38"/>
      <c r="I70" s="112">
        <v>605.42999999999995</v>
      </c>
      <c r="K70" s="39"/>
    </row>
    <row r="71" spans="1:11" s="30" customFormat="1" ht="12.75" customHeight="1">
      <c r="A71" s="31"/>
      <c r="B71" s="106" t="s">
        <v>68</v>
      </c>
      <c r="C71" s="102" t="s">
        <v>69</v>
      </c>
      <c r="D71" s="103" t="s">
        <v>64</v>
      </c>
      <c r="E71" s="104" t="s">
        <v>23</v>
      </c>
      <c r="F71" s="105">
        <v>1</v>
      </c>
      <c r="G71" s="54">
        <f>144.6*5*1.05</f>
        <v>759.15</v>
      </c>
      <c r="H71" s="38"/>
      <c r="I71" s="112">
        <v>1176.68</v>
      </c>
      <c r="K71" s="39"/>
    </row>
    <row r="72" spans="1:11" s="30" customFormat="1" ht="12.75" customHeight="1" thickBot="1">
      <c r="A72" s="31"/>
      <c r="B72" s="73" t="s">
        <v>70</v>
      </c>
      <c r="C72" s="56" t="s">
        <v>71</v>
      </c>
      <c r="D72" s="57" t="s">
        <v>72</v>
      </c>
      <c r="E72" s="58" t="s">
        <v>23</v>
      </c>
      <c r="F72" s="59">
        <v>1</v>
      </c>
      <c r="G72" s="60">
        <f>31.62*5+1.05</f>
        <v>159.15</v>
      </c>
      <c r="H72" s="61"/>
      <c r="I72" s="112">
        <v>246.68</v>
      </c>
      <c r="K72" s="39"/>
    </row>
    <row r="73" spans="1:11" ht="12.75" customHeight="1"/>
  </sheetData>
  <dataConsolidate/>
  <mergeCells count="2">
    <mergeCell ref="A1:G1"/>
    <mergeCell ref="A8:C8"/>
  </mergeCells>
  <pageMargins left="0.39370078740157483" right="0.39370078740157483" top="0.19685039370078741" bottom="0.19685039370078741" header="0" footer="0"/>
  <pageSetup paperSize="9" scale="72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predmetu zakazky vyzva c.1</vt:lpstr>
      <vt:lpstr>'Opis predmetu zakazky vyzva c.1'!Názvy_tlače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Windows user</cp:lastModifiedBy>
  <cp:lastPrinted>2018-05-14T22:00:31Z</cp:lastPrinted>
  <dcterms:created xsi:type="dcterms:W3CDTF">2018-05-11T10:51:33Z</dcterms:created>
  <dcterms:modified xsi:type="dcterms:W3CDTF">2018-05-14T22:00:48Z</dcterms:modified>
</cp:coreProperties>
</file>