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ponuka'!$G$33:$G$33</definedName>
    <definedName name="DodavatelICO">'rozsah zákazky a cenová ponuka'!$G$32:$G$32</definedName>
    <definedName name="DodavatelICpreDPH">'rozsah zákazky a cenová ponuka'!$H$34:$H$34</definedName>
    <definedName name="DodavatelNazov">'rozsah zákazky a cenová ponuka'!$G$30:$G$30</definedName>
    <definedName name="DodavatelSidlo">'rozsah zákazky a cenová ponuka'!$G$31:$G$31</definedName>
    <definedName name="DPH">'rozsah zákazky a cenová ponuka'!$O$25:$O$25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ponuka'!$C$29:$C$29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ponuka'!$O$24:$O$24</definedName>
    <definedName name="SumCenaSDPH">'rozsah zákazky a cenová ponuka'!$O$26:$O$26</definedName>
    <definedName name="SumCenaZaJPRL">'rozsah zákazky a cenová ponuka'!$L$24:$L$24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<sst xmlns="http://schemas.openxmlformats.org/spreadsheetml/2006/main" count="159" uniqueCount="99">
  <si>
    <t>Opis- rozsah čiastkovej zákazky a cenová ponuka dodávateľa</t>
  </si>
  <si>
    <t>príloha č.3.1</t>
  </si>
  <si>
    <t>Názov predmetu zákazky</t>
  </si>
  <si>
    <t>Objednávateľ</t>
  </si>
  <si>
    <t>VC č.</t>
  </si>
  <si>
    <t>2510 - 2024 - DNS Tokaj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</si>
  <si>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</si>
  <si>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</si>
  <si>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</si>
  <si>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</si>
  <si>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</si>
  <si>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</si>
  <si>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</si>
  <si>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</si>
  <si>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</si>
  <si>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</si>
  <si>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</si>
  <si>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</si>
  <si>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</si>
  <si>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</si>
  <si>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</si>
  <si>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</si>
  <si>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</si>
  <si>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</si>
  <si>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</si>
  <si>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</si>
  <si>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</si>
  <si>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</si>
  <si>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</si>
  <si>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</si>
  <si>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</si>
  <si>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</si>
  <si>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</si>
  <si>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</si>
  <si>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</si>
  <si>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</si>
  <si>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</si>
  <si>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</si>
  <si>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Tokaj</t>
  </si>
  <si>
    <t>LA165-1386 0</t>
  </si>
  <si>
    <t>NV</t>
  </si>
  <si>
    <t>35</t>
  </si>
  <si>
    <t>- | - | 200</t>
  </si>
  <si>
    <t>m3</t>
  </si>
  <si>
    <t>LA165-379 0</t>
  </si>
  <si>
    <t>10</t>
  </si>
  <si>
    <t>- | - | 1400</t>
  </si>
  <si>
    <t>LA165-385 1</t>
  </si>
  <si>
    <t>15</t>
  </si>
  <si>
    <t>- | - | 1000</t>
  </si>
  <si>
    <t>LA165-387 0</t>
  </si>
  <si>
    <t>25</t>
  </si>
  <si>
    <t>- | - | 250</t>
  </si>
  <si>
    <t>LA165-390B0</t>
  </si>
  <si>
    <t>- | - | 150</t>
  </si>
  <si>
    <t>LA165-459B0</t>
  </si>
  <si>
    <t>- | - | 100</t>
  </si>
  <si>
    <t>LA165-464 1</t>
  </si>
  <si>
    <t>LA165-465 0</t>
  </si>
  <si>
    <t>- | - | 300</t>
  </si>
  <si>
    <t>LA165-466 0</t>
  </si>
  <si>
    <t>OÚ</t>
  </si>
  <si>
    <t>20</t>
  </si>
  <si>
    <t>- | - | 800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</si>
  <si>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</si>
  <si>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</si>
  <si>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</si>
  <si>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</si>
  <si>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</si>
  <si>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</si>
  <si>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</si>
  <si>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</si>
  <si>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</si>
  <si>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</si>
  <si>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</si>
  <si>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</si>
  <si>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</si>
  <si>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</si>
  <si>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</si>
  <si>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</si>
  <si>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</si>
  <si>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</si>
  <si>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</si>
  <si>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</si>
  <si>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</si>
  <si>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</si>
  <si>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</si>
  <si>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</si>
  <si>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</si>
  <si>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</si>
  <si>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</si>
  <si>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</si>
  <si>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</si>
  <si>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</si>
  <si>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</si>
  <si>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1,2,4a,6,7 - SKM</t>
  </si>
  <si>
    <t>1,2,4a,6,7 - sort.</t>
  </si>
  <si>
    <t>Lesnícke služby v ťažbovom procese na OZ Vihorlat, LS Sečovce, VC Tokaj</t>
  </si>
  <si>
    <t>LESY Slovenskej republiky, štátny podnik organizačná zložka OZ Vihorlat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</si>
</sst>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2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0" fontId="0" fillId="0" borderId="23" xfId="0" applyNumberFormat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 textRotation="9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Border="1" applyAlignment="1">
      <alignment horizont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0" fillId="0" borderId="30" xfId="0" applyNumberForma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5" max="5" width="9.14062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0" t="s">
        <v>97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8"/>
      <c r="E5" s="68"/>
      <c r="F5" s="7"/>
    </row>
    <row r="6" spans="1:6" ht="15" customHeight="1">
      <c r="A6" s="69" t="s">
        <v>3</v>
      </c>
      <c r="B6" s="70" t="s">
        <v>98</v>
      </c>
      <c r="C6" s="71"/>
      <c r="D6" s="71"/>
      <c r="E6" s="71"/>
      <c r="F6" s="72"/>
    </row>
    <row r="7" spans="1:6" ht="6" customHeight="1">
      <c r="A7" s="7"/>
      <c r="B7" s="61"/>
      <c r="C7" s="61"/>
      <c r="D7" s="61"/>
      <c r="E7" s="61"/>
      <c r="F7" s="7"/>
    </row>
    <row r="8" spans="1:6" ht="16.5" customHeight="1">
      <c r="A8" s="8" t="s">
        <v>4</v>
      </c>
      <c r="B8" s="9">
        <v>9</v>
      </c>
      <c r="C8" s="10" t="s">
        <v>5</v>
      </c>
      <c r="F8" s="7"/>
    </row>
    <row r="9" spans="1:15" ht="21" customHeight="1">
      <c r="A9" s="62" t="s">
        <v>6</v>
      </c>
      <c r="B9" s="63" t="s">
        <v>7</v>
      </c>
      <c r="C9" s="11" t="s">
        <v>8</v>
      </c>
      <c r="D9" s="55" t="s">
        <v>9</v>
      </c>
      <c r="E9" s="55"/>
      <c r="F9" s="55"/>
      <c r="G9" s="64" t="s">
        <v>10</v>
      </c>
      <c r="H9" s="55" t="s">
        <v>11</v>
      </c>
      <c r="I9" s="55" t="s">
        <v>12</v>
      </c>
      <c r="J9" s="55"/>
      <c r="K9" s="54" t="s">
        <v>13</v>
      </c>
      <c r="L9" s="55" t="s">
        <v>14</v>
      </c>
      <c r="M9" s="55" t="s">
        <v>15</v>
      </c>
      <c r="N9" s="56" t="s">
        <v>16</v>
      </c>
      <c r="O9" s="57" t="s">
        <v>17</v>
      </c>
    </row>
    <row r="10" spans="1:15" ht="21.75" customHeight="1">
      <c r="A10" s="62"/>
      <c r="B10" s="63"/>
      <c r="C10" s="58" t="s">
        <v>18</v>
      </c>
      <c r="D10" s="58" t="s">
        <v>19</v>
      </c>
      <c r="E10" s="58" t="s">
        <v>20</v>
      </c>
      <c r="F10" s="55" t="s">
        <v>21</v>
      </c>
      <c r="G10" s="64"/>
      <c r="H10" s="55"/>
      <c r="I10" s="58" t="s">
        <v>19</v>
      </c>
      <c r="J10" s="59" t="s">
        <v>20</v>
      </c>
      <c r="K10" s="54"/>
      <c r="L10" s="55"/>
      <c r="M10" s="55"/>
      <c r="N10" s="56"/>
      <c r="O10" s="57"/>
    </row>
    <row r="11" spans="1:15" ht="50.25" customHeight="1">
      <c r="A11" s="62"/>
      <c r="B11" s="63"/>
      <c r="C11" s="58"/>
      <c r="D11" s="58"/>
      <c r="E11" s="58"/>
      <c r="F11" s="55"/>
      <c r="G11" s="64"/>
      <c r="H11" s="55"/>
      <c r="I11" s="58"/>
      <c r="J11" s="59"/>
      <c r="K11" s="54"/>
      <c r="L11" s="55"/>
      <c r="M11" s="55"/>
      <c r="N11" s="56"/>
      <c r="O11" s="57"/>
    </row>
    <row r="12" spans="1:15" ht="15">
      <c r="A12" s="12" t="s">
        <v>38</v>
      </c>
      <c r="B12" s="13" t="s">
        <v>39</v>
      </c>
      <c r="C12" s="41" t="s">
        <v>95</v>
      </c>
      <c r="D12" s="14">
        <v>0</v>
      </c>
      <c r="E12" s="14">
        <v>44.64</v>
      </c>
      <c r="F12" s="14">
        <f aca="true" t="shared" si="0" ref="F12:F23">SUM(D12,E12)</f>
        <v>44.64</v>
      </c>
      <c r="G12" s="15" t="s">
        <v>40</v>
      </c>
      <c r="H12" s="16" t="s">
        <v>41</v>
      </c>
      <c r="I12" s="17">
        <v>0</v>
      </c>
      <c r="J12" s="17">
        <v>1.6534942385549674</v>
      </c>
      <c r="K12" s="18" t="s">
        <v>42</v>
      </c>
      <c r="L12" s="19">
        <v>532.2088</v>
      </c>
      <c r="M12" s="20" t="s">
        <v>43</v>
      </c>
      <c r="N12" s="21"/>
      <c r="O12" s="19">
        <f aca="true" t="shared" si="1" ref="O12:O23">F12*N12</f>
        <v>0</v>
      </c>
    </row>
    <row r="13" spans="1:15" ht="15">
      <c r="A13" s="12" t="s">
        <v>38</v>
      </c>
      <c r="B13" s="13" t="s">
        <v>44</v>
      </c>
      <c r="C13" s="41" t="s">
        <v>95</v>
      </c>
      <c r="D13" s="14">
        <v>0</v>
      </c>
      <c r="E13" s="14">
        <v>2.319</v>
      </c>
      <c r="F13" s="14">
        <f t="shared" si="0"/>
        <v>2.319</v>
      </c>
      <c r="G13" s="15" t="s">
        <v>40</v>
      </c>
      <c r="H13" s="16" t="s">
        <v>45</v>
      </c>
      <c r="I13" s="17">
        <v>0</v>
      </c>
      <c r="J13" s="17">
        <v>2.319</v>
      </c>
      <c r="K13" s="18" t="s">
        <v>46</v>
      </c>
      <c r="L13" s="19">
        <v>31.0667</v>
      </c>
      <c r="M13" s="20" t="s">
        <v>43</v>
      </c>
      <c r="N13" s="21"/>
      <c r="O13" s="19">
        <f t="shared" si="1"/>
        <v>0</v>
      </c>
    </row>
    <row r="14" spans="1:15" ht="15">
      <c r="A14" s="12" t="s">
        <v>38</v>
      </c>
      <c r="B14" s="13" t="s">
        <v>47</v>
      </c>
      <c r="C14" s="41" t="s">
        <v>95</v>
      </c>
      <c r="D14" s="14">
        <v>0</v>
      </c>
      <c r="E14" s="14">
        <v>3.097</v>
      </c>
      <c r="F14" s="14">
        <f t="shared" si="0"/>
        <v>3.097</v>
      </c>
      <c r="G14" s="15" t="s">
        <v>40</v>
      </c>
      <c r="H14" s="16" t="s">
        <v>48</v>
      </c>
      <c r="I14" s="17">
        <v>0</v>
      </c>
      <c r="J14" s="17">
        <v>1.032</v>
      </c>
      <c r="K14" s="18" t="s">
        <v>49</v>
      </c>
      <c r="L14" s="19">
        <v>43.6795</v>
      </c>
      <c r="M14" s="20" t="s">
        <v>43</v>
      </c>
      <c r="N14" s="21"/>
      <c r="O14" s="19">
        <f t="shared" si="1"/>
        <v>0</v>
      </c>
    </row>
    <row r="15" spans="1:15" ht="15">
      <c r="A15" s="12" t="s">
        <v>38</v>
      </c>
      <c r="B15" s="13" t="s">
        <v>50</v>
      </c>
      <c r="C15" s="41" t="s">
        <v>95</v>
      </c>
      <c r="D15" s="14">
        <v>37.16</v>
      </c>
      <c r="E15" s="14">
        <v>8.45</v>
      </c>
      <c r="F15" s="14">
        <f t="shared" si="0"/>
        <v>45.61</v>
      </c>
      <c r="G15" s="15" t="s">
        <v>40</v>
      </c>
      <c r="H15" s="16" t="s">
        <v>51</v>
      </c>
      <c r="I15" s="17">
        <v>0.8847156596278486</v>
      </c>
      <c r="J15" s="17">
        <v>1.103</v>
      </c>
      <c r="K15" s="18" t="s">
        <v>52</v>
      </c>
      <c r="L15" s="19">
        <v>660.89</v>
      </c>
      <c r="M15" s="20" t="s">
        <v>43</v>
      </c>
      <c r="N15" s="21"/>
      <c r="O15" s="19">
        <f t="shared" si="1"/>
        <v>0</v>
      </c>
    </row>
    <row r="16" spans="1:15" ht="15">
      <c r="A16" s="12" t="s">
        <v>38</v>
      </c>
      <c r="B16" s="13" t="s">
        <v>50</v>
      </c>
      <c r="C16" s="41" t="s">
        <v>96</v>
      </c>
      <c r="D16" s="14">
        <v>0</v>
      </c>
      <c r="E16" s="14">
        <v>11.4</v>
      </c>
      <c r="F16" s="14">
        <f t="shared" si="0"/>
        <v>11.4</v>
      </c>
      <c r="G16" s="15" t="s">
        <v>40</v>
      </c>
      <c r="H16" s="16" t="s">
        <v>51</v>
      </c>
      <c r="I16" s="17">
        <v>0</v>
      </c>
      <c r="J16" s="17">
        <v>1.103</v>
      </c>
      <c r="K16" s="18" t="s">
        <v>52</v>
      </c>
      <c r="L16" s="19">
        <v>203.51</v>
      </c>
      <c r="M16" s="20" t="s">
        <v>43</v>
      </c>
      <c r="N16" s="21"/>
      <c r="O16" s="19">
        <f t="shared" si="1"/>
        <v>0</v>
      </c>
    </row>
    <row r="17" spans="1:15" ht="15">
      <c r="A17" s="12" t="s">
        <v>38</v>
      </c>
      <c r="B17" s="13" t="s">
        <v>53</v>
      </c>
      <c r="C17" s="41" t="s">
        <v>95</v>
      </c>
      <c r="D17" s="14">
        <v>0</v>
      </c>
      <c r="E17" s="14">
        <v>19.720999999999997</v>
      </c>
      <c r="F17" s="14">
        <f t="shared" si="0"/>
        <v>19.720999999999997</v>
      </c>
      <c r="G17" s="15" t="s">
        <v>40</v>
      </c>
      <c r="H17" s="16" t="s">
        <v>48</v>
      </c>
      <c r="I17" s="17">
        <v>0</v>
      </c>
      <c r="J17" s="17">
        <v>0.6796750375010707</v>
      </c>
      <c r="K17" s="18" t="s">
        <v>54</v>
      </c>
      <c r="L17" s="19">
        <v>289.5938</v>
      </c>
      <c r="M17" s="20" t="s">
        <v>43</v>
      </c>
      <c r="N17" s="21"/>
      <c r="O17" s="19">
        <f t="shared" si="1"/>
        <v>0</v>
      </c>
    </row>
    <row r="18" spans="1:15" ht="15">
      <c r="A18" s="12" t="s">
        <v>38</v>
      </c>
      <c r="B18" s="13" t="s">
        <v>55</v>
      </c>
      <c r="C18" s="41" t="s">
        <v>95</v>
      </c>
      <c r="D18" s="14">
        <v>0</v>
      </c>
      <c r="E18" s="14">
        <v>4.131</v>
      </c>
      <c r="F18" s="14">
        <f t="shared" si="0"/>
        <v>4.131</v>
      </c>
      <c r="G18" s="15" t="s">
        <v>40</v>
      </c>
      <c r="H18" s="16" t="s">
        <v>41</v>
      </c>
      <c r="I18" s="17">
        <v>0</v>
      </c>
      <c r="J18" s="17">
        <v>0.689</v>
      </c>
      <c r="K18" s="18" t="s">
        <v>56</v>
      </c>
      <c r="L18" s="19">
        <v>61.552</v>
      </c>
      <c r="M18" s="20" t="s">
        <v>43</v>
      </c>
      <c r="N18" s="21"/>
      <c r="O18" s="19">
        <f t="shared" si="1"/>
        <v>0</v>
      </c>
    </row>
    <row r="19" spans="1:15" ht="15">
      <c r="A19" s="12" t="s">
        <v>38</v>
      </c>
      <c r="B19" s="13" t="s">
        <v>57</v>
      </c>
      <c r="C19" s="41" t="s">
        <v>95</v>
      </c>
      <c r="D19" s="14">
        <v>0</v>
      </c>
      <c r="E19" s="14">
        <v>2.6750000000000003</v>
      </c>
      <c r="F19" s="14">
        <f t="shared" si="0"/>
        <v>2.6750000000000003</v>
      </c>
      <c r="G19" s="15" t="s">
        <v>40</v>
      </c>
      <c r="H19" s="16" t="s">
        <v>45</v>
      </c>
      <c r="I19" s="17">
        <v>0</v>
      </c>
      <c r="J19" s="17">
        <v>1.3375000000000001</v>
      </c>
      <c r="K19" s="18" t="s">
        <v>56</v>
      </c>
      <c r="L19" s="19">
        <v>30.4456</v>
      </c>
      <c r="M19" s="20" t="s">
        <v>43</v>
      </c>
      <c r="N19" s="21"/>
      <c r="O19" s="19">
        <f t="shared" si="1"/>
        <v>0</v>
      </c>
    </row>
    <row r="20" spans="1:15" ht="15">
      <c r="A20" s="12" t="s">
        <v>38</v>
      </c>
      <c r="B20" s="13" t="s">
        <v>58</v>
      </c>
      <c r="C20" s="41" t="s">
        <v>95</v>
      </c>
      <c r="D20" s="14">
        <v>73.503</v>
      </c>
      <c r="E20" s="14">
        <v>2.1</v>
      </c>
      <c r="F20" s="14">
        <f t="shared" si="0"/>
        <v>75.603</v>
      </c>
      <c r="G20" s="15" t="s">
        <v>40</v>
      </c>
      <c r="H20" s="16" t="s">
        <v>45</v>
      </c>
      <c r="I20" s="17">
        <v>0.7140274356785757</v>
      </c>
      <c r="J20" s="17">
        <v>0.552712671923088</v>
      </c>
      <c r="K20" s="18" t="s">
        <v>59</v>
      </c>
      <c r="L20" s="19">
        <v>1116.61</v>
      </c>
      <c r="M20" s="20" t="s">
        <v>43</v>
      </c>
      <c r="N20" s="21"/>
      <c r="O20" s="19">
        <f t="shared" si="1"/>
        <v>0</v>
      </c>
    </row>
    <row r="21" spans="1:15" ht="15">
      <c r="A21" s="12" t="s">
        <v>38</v>
      </c>
      <c r="B21" s="13" t="s">
        <v>58</v>
      </c>
      <c r="C21" s="41" t="s">
        <v>96</v>
      </c>
      <c r="D21" s="14">
        <v>0</v>
      </c>
      <c r="E21" s="14">
        <v>8.4</v>
      </c>
      <c r="F21" s="14">
        <f t="shared" si="0"/>
        <v>8.4</v>
      </c>
      <c r="G21" s="15" t="s">
        <v>40</v>
      </c>
      <c r="H21" s="16" t="s">
        <v>45</v>
      </c>
      <c r="I21" s="17">
        <v>0</v>
      </c>
      <c r="J21" s="17">
        <v>0.552712671923088</v>
      </c>
      <c r="K21" s="18" t="s">
        <v>59</v>
      </c>
      <c r="L21" s="19">
        <v>150.39</v>
      </c>
      <c r="M21" s="20" t="s">
        <v>43</v>
      </c>
      <c r="N21" s="21"/>
      <c r="O21" s="19">
        <f t="shared" si="1"/>
        <v>0</v>
      </c>
    </row>
    <row r="22" spans="1:15" ht="15">
      <c r="A22" s="12" t="s">
        <v>38</v>
      </c>
      <c r="B22" s="13" t="s">
        <v>60</v>
      </c>
      <c r="C22" s="41" t="s">
        <v>95</v>
      </c>
      <c r="D22" s="14">
        <v>1.6339999999999995</v>
      </c>
      <c r="E22" s="14">
        <v>73.24</v>
      </c>
      <c r="F22" s="14">
        <f t="shared" si="0"/>
        <v>74.874</v>
      </c>
      <c r="G22" s="15" t="s">
        <v>61</v>
      </c>
      <c r="H22" s="16" t="s">
        <v>62</v>
      </c>
      <c r="I22" s="17">
        <v>0.409</v>
      </c>
      <c r="J22" s="17">
        <v>0.56</v>
      </c>
      <c r="K22" s="18" t="s">
        <v>63</v>
      </c>
      <c r="L22" s="19">
        <v>1269.8</v>
      </c>
      <c r="M22" s="20" t="s">
        <v>43</v>
      </c>
      <c r="N22" s="21"/>
      <c r="O22" s="19">
        <f t="shared" si="1"/>
        <v>0</v>
      </c>
    </row>
    <row r="23" spans="1:15" ht="15">
      <c r="A23" s="12" t="s">
        <v>38</v>
      </c>
      <c r="B23" s="13" t="s">
        <v>60</v>
      </c>
      <c r="C23" s="41" t="s">
        <v>96</v>
      </c>
      <c r="D23" s="14">
        <v>0</v>
      </c>
      <c r="E23" s="14">
        <v>74.87</v>
      </c>
      <c r="F23" s="14">
        <f t="shared" si="0"/>
        <v>74.87</v>
      </c>
      <c r="G23" s="15" t="s">
        <v>61</v>
      </c>
      <c r="H23" s="16" t="s">
        <v>62</v>
      </c>
      <c r="I23" s="17">
        <v>0</v>
      </c>
      <c r="J23" s="17">
        <v>0.5572421326899019</v>
      </c>
      <c r="K23" s="18" t="s">
        <v>63</v>
      </c>
      <c r="L23" s="19">
        <v>1567.78</v>
      </c>
      <c r="M23" s="20" t="s">
        <v>43</v>
      </c>
      <c r="N23" s="21"/>
      <c r="O23" s="19">
        <f t="shared" si="1"/>
        <v>0</v>
      </c>
    </row>
    <row r="24" spans="1:15" ht="15">
      <c r="A24" s="22"/>
      <c r="B24" s="23"/>
      <c r="C24" s="23"/>
      <c r="D24" s="23"/>
      <c r="E24" s="23"/>
      <c r="F24" s="42">
        <f>SUM(F12:F23)</f>
        <v>367.34000000000003</v>
      </c>
      <c r="G24" s="23"/>
      <c r="H24" s="23"/>
      <c r="I24" s="23"/>
      <c r="J24" s="50" t="s">
        <v>22</v>
      </c>
      <c r="K24" s="50"/>
      <c r="L24" s="24">
        <f>SUM(L12:L23)</f>
        <v>5957.526399999999</v>
      </c>
      <c r="M24" s="25"/>
      <c r="N24" s="26" t="s">
        <v>23</v>
      </c>
      <c r="O24" s="24">
        <f>SUM(O12:O23)</f>
        <v>0</v>
      </c>
    </row>
    <row r="25" spans="1:15" ht="15">
      <c r="A25" s="51" t="s">
        <v>24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4">
        <f>O26-O24</f>
        <v>0</v>
      </c>
    </row>
    <row r="26" spans="1:15" ht="15">
      <c r="A26" s="51" t="s">
        <v>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4">
        <f>IF(C29="N",O24,(O24*1.2))</f>
        <v>0</v>
      </c>
    </row>
    <row r="27" spans="1:15" ht="15">
      <c r="A27" s="52" t="s">
        <v>26</v>
      </c>
      <c r="B27" s="52"/>
      <c r="C27" s="5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">
      <c r="A28" s="53" t="s">
        <v>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5.5" customHeight="1">
      <c r="A29" s="27" t="s">
        <v>28</v>
      </c>
      <c r="B29" s="29"/>
      <c r="C29" s="30" t="s">
        <v>29</v>
      </c>
      <c r="D29" s="29"/>
      <c r="E29" s="29"/>
      <c r="F29" s="27"/>
      <c r="G29" s="29"/>
      <c r="H29" s="29"/>
      <c r="I29" s="29"/>
      <c r="J29" s="31"/>
      <c r="K29" s="31"/>
      <c r="L29" s="31"/>
      <c r="M29" s="31"/>
      <c r="N29" s="31"/>
      <c r="O29" s="31"/>
    </row>
    <row r="30" spans="1:15" ht="15">
      <c r="A30" s="43" t="s">
        <v>30</v>
      </c>
      <c r="B30" s="43"/>
      <c r="C30" s="43"/>
      <c r="D30" s="43"/>
      <c r="E30" s="44" t="s">
        <v>31</v>
      </c>
      <c r="F30" s="32" t="s">
        <v>32</v>
      </c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46"/>
      <c r="B31" s="46"/>
      <c r="C31" s="46"/>
      <c r="D31" s="46"/>
      <c r="E31" s="44"/>
      <c r="F31" s="32" t="s">
        <v>33</v>
      </c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8" customHeight="1">
      <c r="A32" s="46"/>
      <c r="B32" s="46"/>
      <c r="C32" s="46"/>
      <c r="D32" s="46"/>
      <c r="E32" s="44"/>
      <c r="F32" s="32" t="s">
        <v>34</v>
      </c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46"/>
      <c r="B33" s="46"/>
      <c r="C33" s="46"/>
      <c r="D33" s="46"/>
      <c r="E33" s="44"/>
      <c r="F33" s="32" t="s">
        <v>35</v>
      </c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46"/>
      <c r="B34" s="46"/>
      <c r="C34" s="46"/>
      <c r="D34" s="46"/>
      <c r="E34" s="44"/>
      <c r="F34" s="47" t="s">
        <v>36</v>
      </c>
      <c r="G34" s="47"/>
      <c r="H34" s="48"/>
      <c r="I34" s="48"/>
      <c r="J34" s="48"/>
      <c r="K34" s="48"/>
      <c r="L34" s="48"/>
      <c r="M34" s="48"/>
      <c r="N34" s="48"/>
      <c r="O34" s="48"/>
    </row>
    <row r="35" spans="1:4" ht="15">
      <c r="A35" s="46"/>
      <c r="B35" s="46"/>
      <c r="C35" s="46"/>
      <c r="D35" s="46"/>
    </row>
    <row r="36" spans="1:15" ht="15">
      <c r="A36" s="46"/>
      <c r="B36" s="46"/>
      <c r="C36" s="46"/>
      <c r="D36" s="46"/>
      <c r="K36" s="49"/>
      <c r="L36" s="49"/>
      <c r="M36" s="49"/>
      <c r="N36" s="49"/>
      <c r="O36" s="49"/>
    </row>
    <row r="37" spans="1:15" ht="15">
      <c r="A37" s="46"/>
      <c r="B37" s="46"/>
      <c r="C37" s="46"/>
      <c r="D37" s="46"/>
      <c r="E37" s="31"/>
      <c r="I37" t="s">
        <v>37</v>
      </c>
      <c r="K37" s="49"/>
      <c r="L37" s="49"/>
      <c r="M37" s="49"/>
      <c r="N37" s="49"/>
      <c r="O37" s="49"/>
    </row>
    <row r="38" ht="15">
      <c r="E38" s="31"/>
    </row>
  </sheetData>
  <sheetProtection/>
  <mergeCells count="35">
    <mergeCell ref="A1:K1"/>
    <mergeCell ref="D5:E5"/>
    <mergeCell ref="B7:E7"/>
    <mergeCell ref="A9:A11"/>
    <mergeCell ref="B9:B11"/>
    <mergeCell ref="D9:F9"/>
    <mergeCell ref="G9:G11"/>
    <mergeCell ref="H9:H11"/>
    <mergeCell ref="I9:J9"/>
    <mergeCell ref="C10:C11"/>
    <mergeCell ref="D10:D11"/>
    <mergeCell ref="E10:E11"/>
    <mergeCell ref="F10:F11"/>
    <mergeCell ref="I10:I11"/>
    <mergeCell ref="J10:J11"/>
    <mergeCell ref="J24:K24"/>
    <mergeCell ref="A25:N25"/>
    <mergeCell ref="A26:N26"/>
    <mergeCell ref="A27:C27"/>
    <mergeCell ref="A28:O28"/>
    <mergeCell ref="K9:K11"/>
    <mergeCell ref="L9:L11"/>
    <mergeCell ref="M9:M11"/>
    <mergeCell ref="N9:N11"/>
    <mergeCell ref="O9:O11"/>
    <mergeCell ref="A30:D30"/>
    <mergeCell ref="E30:E34"/>
    <mergeCell ref="G30:O30"/>
    <mergeCell ref="A31:D37"/>
    <mergeCell ref="G31:O31"/>
    <mergeCell ref="G32:O32"/>
    <mergeCell ref="G33:O33"/>
    <mergeCell ref="F34:G34"/>
    <mergeCell ref="H34:O34"/>
    <mergeCell ref="K36:O37"/>
  </mergeCells>
  <dataValidations count="1">
    <dataValidation type="custom" allowBlank="1" showErrorMessage="1" errorTitle="Chyba!" error="Môžete zadať maximálne 2 desatinné miesta" sqref="N12:N23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3" t="s">
        <v>64</v>
      </c>
      <c r="B2" s="28"/>
      <c r="C2" s="28"/>
      <c r="D2" s="27"/>
      <c r="E2" s="34"/>
      <c r="F2" s="34"/>
      <c r="L2" s="66" t="s">
        <v>65</v>
      </c>
      <c r="M2" s="66"/>
    </row>
    <row r="3" spans="1:14" ht="15">
      <c r="A3" s="35" t="s">
        <v>66</v>
      </c>
      <c r="B3" s="65" t="s">
        <v>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>
      <c r="A4" s="35" t="s">
        <v>68</v>
      </c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>
      <c r="A5" s="35" t="s">
        <v>6</v>
      </c>
      <c r="B5" s="65" t="s">
        <v>70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>
      <c r="A6" s="35" t="s">
        <v>71</v>
      </c>
      <c r="B6" s="65" t="s">
        <v>72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">
      <c r="A7" s="37" t="s">
        <v>73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>
      <c r="A8" s="35" t="s">
        <v>74</v>
      </c>
      <c r="B8" s="65" t="s">
        <v>75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>
      <c r="A9" s="35" t="s">
        <v>76</v>
      </c>
      <c r="B9" s="65" t="s">
        <v>77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5">
      <c r="A10" s="35" t="s">
        <v>78</v>
      </c>
      <c r="B10" s="65" t="s">
        <v>79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5">
      <c r="A11" s="38" t="s">
        <v>80</v>
      </c>
      <c r="B11" s="65" t="s">
        <v>81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" customHeight="1">
      <c r="A12" s="39" t="s">
        <v>82</v>
      </c>
      <c r="B12" s="65" t="s">
        <v>83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24" customHeight="1">
      <c r="A13" s="38" t="s">
        <v>84</v>
      </c>
      <c r="B13" s="65" t="s">
        <v>85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6.5" customHeight="1">
      <c r="A14" s="38" t="s">
        <v>11</v>
      </c>
      <c r="B14" s="65" t="s">
        <v>86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">
      <c r="A15" s="38" t="s">
        <v>87</v>
      </c>
      <c r="B15" s="65" t="s">
        <v>88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38.25">
      <c r="A16" s="36" t="s">
        <v>89</v>
      </c>
      <c r="B16" s="65" t="s">
        <v>90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28.5" customHeight="1">
      <c r="A17" s="36" t="s">
        <v>91</v>
      </c>
      <c r="B17" s="65" t="s">
        <v>92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27" customHeight="1">
      <c r="A18" s="38" t="s">
        <v>93</v>
      </c>
      <c r="B18" s="65" t="s">
        <v>94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Prokop, Jozef</dc:creator>
  <cp:keywords/>
  <dc:description/>
  <cp:lastModifiedBy>igor.nemec</cp:lastModifiedBy>
  <dcterms:created xsi:type="dcterms:W3CDTF">2024-04-19T07:15:29Z</dcterms:created>
  <dcterms:modified xsi:type="dcterms:W3CDTF">2024-05-10T07:41:36Z</dcterms:modified>
  <cp:category/>
  <cp:version/>
  <cp:contentType/>
  <cp:contentStatus/>
</cp:coreProperties>
</file>