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01\cenari\5300\20000\KIS\2024_KIS-SutaznePodklady\Pripomienky50200\"/>
    </mc:Choice>
  </mc:AlternateContent>
  <bookViews>
    <workbookView xWindow="-110" yWindow="-110" windowWidth="19420" windowHeight="11020"/>
  </bookViews>
  <sheets>
    <sheet name="Príloha č. 1 k časti B.2 - Špec" sheetId="1" r:id="rId1"/>
    <sheet name="Príloha č. 1 k časti A.2 - Návr" sheetId="2" r:id="rId2"/>
  </sheets>
  <definedNames>
    <definedName name="_xlnm.Print_Titles" localSheetId="0">'Príloha č. 1 k časti B.2 - Špec'!$1:$6</definedName>
    <definedName name="_xlnm.Print_Area" localSheetId="0">'Príloha č. 1 k časti B.2 - Špec'!$A:$G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34" i="1" l="1"/>
  <c r="F33" i="1"/>
  <c r="D33" i="1"/>
  <c r="G33" i="1" s="1"/>
  <c r="F32" i="1"/>
  <c r="D32" i="1"/>
  <c r="G32" i="1" s="1"/>
  <c r="F31" i="1"/>
  <c r="D31" i="1"/>
  <c r="G31" i="1" s="1"/>
  <c r="F30" i="1"/>
  <c r="D30" i="1"/>
  <c r="G30" i="1" s="1"/>
  <c r="F29" i="1"/>
  <c r="D29" i="1"/>
  <c r="G29" i="1" s="1"/>
  <c r="F28" i="1"/>
  <c r="D28" i="1"/>
  <c r="G28" i="1" s="1"/>
  <c r="F27" i="1"/>
  <c r="D27" i="1"/>
  <c r="G27" i="1" s="1"/>
  <c r="F26" i="1"/>
  <c r="D26" i="1"/>
  <c r="G26" i="1" s="1"/>
  <c r="F25" i="1"/>
  <c r="D25" i="1"/>
  <c r="G25" i="1" s="1"/>
  <c r="F24" i="1"/>
  <c r="D24" i="1"/>
  <c r="G24" i="1" s="1"/>
  <c r="F23" i="1"/>
  <c r="D23" i="1"/>
  <c r="G23" i="1" s="1"/>
  <c r="F22" i="1"/>
  <c r="D22" i="1"/>
  <c r="G22" i="1" s="1"/>
  <c r="F21" i="1"/>
  <c r="D21" i="1"/>
  <c r="G21" i="1" s="1"/>
  <c r="F20" i="1"/>
  <c r="D20" i="1"/>
  <c r="G20" i="1" s="1"/>
  <c r="F19" i="1"/>
  <c r="D19" i="1"/>
  <c r="G19" i="1" s="1"/>
  <c r="F12" i="1"/>
  <c r="F15" i="1" s="1"/>
  <c r="D12" i="1"/>
  <c r="G12" i="1" s="1"/>
  <c r="G15" i="1" s="1"/>
  <c r="F11" i="1"/>
  <c r="D11" i="1"/>
  <c r="G11" i="1" s="1"/>
  <c r="F10" i="1"/>
  <c r="D10" i="1"/>
  <c r="G10" i="1" s="1"/>
  <c r="F9" i="1"/>
  <c r="G9" i="1"/>
  <c r="G14" i="1" l="1"/>
  <c r="F14" i="1"/>
  <c r="G34" i="1"/>
  <c r="F34" i="1"/>
  <c r="G13" i="1"/>
  <c r="F13" i="1"/>
  <c r="G36" i="1" l="1"/>
  <c r="G37" i="1" s="1"/>
  <c r="G38" i="1" s="1"/>
  <c r="B12" i="2" l="1"/>
  <c r="C12" i="2" s="1"/>
  <c r="D12" i="2" s="1"/>
</calcChain>
</file>

<file path=xl/sharedStrings.xml><?xml version="1.0" encoding="utf-8"?>
<sst xmlns="http://schemas.openxmlformats.org/spreadsheetml/2006/main" count="64" uniqueCount="60">
  <si>
    <t>Názov služby</t>
  </si>
  <si>
    <t>Cena za mesiac bez DPH</t>
  </si>
  <si>
    <t>Cena za mesiac s DPH</t>
  </si>
  <si>
    <t>Počet mesiacov</t>
  </si>
  <si>
    <t>Cena spolu bez DPH</t>
  </si>
  <si>
    <t>Cena spolu s DPH</t>
  </si>
  <si>
    <t>Cena za človekodeň bez DPH</t>
  </si>
  <si>
    <t>Cena za človekodeň s DPH</t>
  </si>
  <si>
    <t>Predpokladaný počet človekodní za rolu / trvanie zmluvy</t>
  </si>
  <si>
    <t xml:space="preserve">Projektový manažér </t>
  </si>
  <si>
    <t>IT Architekt</t>
  </si>
  <si>
    <t>IT Architekt SAP</t>
  </si>
  <si>
    <t>Procesný špecialista, Business Analytik</t>
  </si>
  <si>
    <t>Špecialista procesov SAP</t>
  </si>
  <si>
    <t>Špecialista bezpečnosti informačných systémov</t>
  </si>
  <si>
    <t>IT Analytik</t>
  </si>
  <si>
    <t>Analytik a návrhár SAP</t>
  </si>
  <si>
    <t>Programátor (JAVA, .NET, alebo ekvivalent)</t>
  </si>
  <si>
    <t>Programátor SAP</t>
  </si>
  <si>
    <t>Databázový špecialista</t>
  </si>
  <si>
    <t>Tester</t>
  </si>
  <si>
    <t>Dokumentarista</t>
  </si>
  <si>
    <t>Iný expert (minoritné špecifické role ako expert infraštruktúry, GIS expert a podobne, ktorých využitie v rámci rozvoja bude skôr na úrovni konzultácii na vyžiadanie)</t>
  </si>
  <si>
    <t>Spolu za KIS bez DPH</t>
  </si>
  <si>
    <t>DPH 20%</t>
  </si>
  <si>
    <t>Spolu za KIS s DPH</t>
  </si>
  <si>
    <r>
      <t xml:space="preserve">Pre spôsob určenia ceny verejný obstarávateľ uvádza maximálny počet človeko dní pre rozvoj KIS NDS, ktoré budú poskytované priebežne na základe aktuálnych požiadaviek verejného obstarávateľa počas trvania zmluvy a sú zo strany Poskytovateľa služby </t>
    </r>
    <r>
      <rPr>
        <b/>
        <sz val="11"/>
        <color theme="1"/>
        <rFont val="Calibri"/>
        <family val="2"/>
        <charset val="238"/>
        <scheme val="minor"/>
      </rPr>
      <t>nenárokovateľné.</t>
    </r>
  </si>
  <si>
    <t>Cena musí zahŕňať všetky ekonomicky odôvodnené náklady uchádzača na predmet zákazky a primeraný zisk. Cena platí pre celé trvanie zmluvy.</t>
  </si>
  <si>
    <t>Ceny uveďte v EURO bez DPH so zaokrúhlením na 2 desatinné miesta.</t>
  </si>
  <si>
    <t>................................................................................</t>
  </si>
  <si>
    <t>Meno a podpis konateľa spoločnosti</t>
  </si>
  <si>
    <t>QA a release manager</t>
  </si>
  <si>
    <r>
      <t>V</t>
    </r>
    <r>
      <rPr>
        <sz val="11"/>
        <color theme="1"/>
        <rFont val="Calibri"/>
        <family val="2"/>
        <charset val="238"/>
        <scheme val="minor"/>
      </rPr>
      <t xml:space="preserve"> ..............................................</t>
    </r>
    <r>
      <rPr>
        <b/>
        <sz val="11"/>
        <color theme="1"/>
        <rFont val="Calibri"/>
        <family val="2"/>
        <charset val="238"/>
        <scheme val="minor"/>
      </rPr>
      <t xml:space="preserve"> dňa </t>
    </r>
    <r>
      <rPr>
        <sz val="11"/>
        <color theme="1"/>
        <rFont val="Calibri"/>
        <family val="2"/>
        <charset val="238"/>
        <scheme val="minor"/>
      </rPr>
      <t>...............................</t>
    </r>
  </si>
  <si>
    <t>Príloha č. 1 k časti A.2 - Návrh na plnenie kritéria</t>
  </si>
  <si>
    <t>NÁVRH NA PLNENIE KRITÉRIA</t>
  </si>
  <si>
    <t>Kritérium</t>
  </si>
  <si>
    <t>Cena celkom v € bez DPH</t>
  </si>
  <si>
    <t>20% DPH v €</t>
  </si>
  <si>
    <t>Cena celkom v € s DPH</t>
  </si>
  <si>
    <t>Uchádzačom navrhovaná celková cena za celý predmet zákazky zahŕňajúca všetky náklady súvisiace s predmetom zákazky vyjadrená v eurách.</t>
  </si>
  <si>
    <t>Poznámka: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</si>
  <si>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</si>
  <si>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</si>
  <si>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 xml:space="preserve">...........................................................
Podpis oprávnenej osoby uchádzača
</t>
  </si>
  <si>
    <t>Paušálne služby KIS NDS podľa Prílohy č. 1 SLA Zmluvy poskytnuté na základe Opcie č. 2 na ďalších 12 mesiacov</t>
  </si>
  <si>
    <t>Služby počas tranzitívnej periódy podľa tejto zmluvy v zmysle Prílohy č. 6 SLA Zmluvy, vrátane paušálnych služieb podľa Prílohy č. 1 SLA Zmluvy  na obdobie 3 mesiacov</t>
  </si>
  <si>
    <t>Paušálne služby KIS NDS podľa Prílohy č. 1 SLA Zmluvy poskytnuté na základe Opcie č. 1 na ďalších 12 mesiacov</t>
  </si>
  <si>
    <t>Paušálne služby KIS NDS podľa Prílohy č. 1 SLA Zmluvy (to jest cena za 48 mesiacov poskytovania služby)</t>
  </si>
  <si>
    <t>Názov zákazky : ZABEZPEČENIE SLUŽIEB PODPORY PREVÁDZKY, ÚDRŽBY A ROZVOJA KOMLEXNÉHO INFORMAČNÉHO SYSTÉMU NDS, a.s.</t>
  </si>
  <si>
    <t>Názov uchádzača predkladajúceho ponuku :</t>
  </si>
  <si>
    <t>ZABEZPEČENIE SLUŽIEB PODPORY PREVÁDZKY, ÚDRŽBY A ROZVOJA KOMLEXNÉHO INFORMAČNÉHO SYSTÉMU NDS, a.s.</t>
  </si>
  <si>
    <t>Špecifikácia ceny</t>
  </si>
  <si>
    <t>Celková cena  za Objednávkové služby v Eur</t>
  </si>
  <si>
    <t>Celková cena  za Paušálne služby v Eur</t>
  </si>
  <si>
    <t>Celková cena  za Paušálne služby a Projekt odovzdanie znalostí v Eur</t>
  </si>
  <si>
    <t>Celková cena  za Projekt odovzdanie znalostí v Eur</t>
  </si>
  <si>
    <t>Objednávkové služby podľa Prílohy č. 2 SLA Zmluvy</t>
  </si>
  <si>
    <t xml:space="preserve">Paušálne služby podľa Prílohy č. 1 SLA Zmluvy a projekt odovzdania znalostí podľa Prílohy č. 6 SLA Zmluvy </t>
  </si>
  <si>
    <t>Príloha č. 1 k časti B.2 (zároveň Príloha č.8 k Zmluve)</t>
  </si>
  <si>
    <t>Položka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</si>
</sst>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Protection="1"/>
    <xf numFmtId="0" fontId="0" fillId="0" borderId="0" xfId="0" applyProtection="1">
      <protection locked="0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Font="1" applyProtection="1"/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0" fillId="4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0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165" fontId="6" fillId="2" borderId="9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0" borderId="9" xfId="0" applyNumberFormat="1" applyFont="1" applyBorder="1" applyAlignment="1" applyProtection="1">
      <alignment horizontal="right" vertical="center" wrapText="1"/>
    </xf>
    <xf numFmtId="165" fontId="6" fillId="0" borderId="10" xfId="0" applyNumberFormat="1" applyFont="1" applyBorder="1" applyAlignment="1" applyProtection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B30" sqref="B30"/>
    </sheetView>
  </sheetViews>
  <sheetFormatPr defaultColWidth="11.90625" defaultRowHeight="14.5" x14ac:dyDescent="0.35"/>
  <cols>
    <col min="1" max="1" width="7.36328125" style="1" bestFit="1" customWidth="1"/>
    <col min="2" max="2" width="40.81640625" style="1" customWidth="1"/>
    <col min="3" max="4" width="12.08984375" style="1" customWidth="1"/>
    <col min="5" max="5" width="18.81640625" style="1" bestFit="1" customWidth="1"/>
    <col min="6" max="7" width="18.26953125" style="1" customWidth="1"/>
    <col min="8" max="16384" width="11.90625" style="1"/>
  </cols>
  <sheetData>
    <row r="1" spans="1:8" x14ac:dyDescent="0.35">
      <c r="B1" s="59" t="s">
        <v>58</v>
      </c>
      <c r="C1" s="59"/>
      <c r="D1" s="59"/>
      <c r="E1" s="59"/>
      <c r="F1" s="59"/>
      <c r="G1" s="59"/>
    </row>
    <row r="2" spans="1:8" ht="18.5" x14ac:dyDescent="0.35">
      <c r="B2" s="39"/>
      <c r="C2" s="39"/>
      <c r="D2" s="40" t="s">
        <v>51</v>
      </c>
      <c r="E2" s="39"/>
      <c r="F2" s="39"/>
      <c r="G2" s="39"/>
    </row>
    <row r="3" spans="1:8" x14ac:dyDescent="0.35">
      <c r="B3" s="1" t="s">
        <v>48</v>
      </c>
      <c r="C3" s="3"/>
      <c r="D3" s="3"/>
      <c r="E3" s="4"/>
      <c r="F3" s="4"/>
      <c r="G3" s="4"/>
      <c r="H3" s="4"/>
    </row>
    <row r="4" spans="1:8" ht="11.5" customHeight="1" x14ac:dyDescent="0.35">
      <c r="C4" s="3"/>
      <c r="D4" s="3"/>
      <c r="E4" s="4"/>
      <c r="F4" s="4"/>
      <c r="G4" s="4"/>
      <c r="H4" s="4"/>
    </row>
    <row r="5" spans="1:8" ht="24.5" customHeight="1" x14ac:dyDescent="0.35">
      <c r="B5" s="19" t="s">
        <v>49</v>
      </c>
      <c r="C5" s="19"/>
      <c r="D5" s="60"/>
      <c r="E5" s="61"/>
      <c r="F5" s="61"/>
      <c r="G5" s="62"/>
    </row>
    <row r="6" spans="1:8" ht="8.5" customHeight="1" x14ac:dyDescent="0.35"/>
    <row r="7" spans="1:8" ht="25" customHeight="1" x14ac:dyDescent="0.35">
      <c r="B7" s="1" t="s">
        <v>57</v>
      </c>
      <c r="C7" s="3"/>
      <c r="D7" s="3"/>
      <c r="E7" s="4"/>
      <c r="F7" s="4"/>
      <c r="G7" s="4"/>
      <c r="H7" s="4"/>
    </row>
    <row r="8" spans="1:8" ht="43.5" x14ac:dyDescent="0.35">
      <c r="A8" s="5" t="s">
        <v>59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1" t="s">
        <v>5</v>
      </c>
      <c r="H8" s="4"/>
    </row>
    <row r="9" spans="1:8" ht="43.5" x14ac:dyDescent="0.35">
      <c r="A9" s="50">
        <v>1</v>
      </c>
      <c r="B9" s="20" t="s">
        <v>47</v>
      </c>
      <c r="C9" s="41"/>
      <c r="D9" s="7">
        <f>C9*1.2</f>
        <v>0</v>
      </c>
      <c r="E9" s="47">
        <v>48</v>
      </c>
      <c r="F9" s="8">
        <f>C9*E9</f>
        <v>0</v>
      </c>
      <c r="G9" s="52">
        <f>E9*D9</f>
        <v>0</v>
      </c>
      <c r="H9" s="3"/>
    </row>
    <row r="10" spans="1:8" ht="43.5" x14ac:dyDescent="0.35">
      <c r="A10" s="50">
        <v>2</v>
      </c>
      <c r="B10" s="6" t="s">
        <v>46</v>
      </c>
      <c r="C10" s="41"/>
      <c r="D10" s="7">
        <f>C10*1.2</f>
        <v>0</v>
      </c>
      <c r="E10" s="47">
        <v>12</v>
      </c>
      <c r="F10" s="8">
        <f>C10*E10</f>
        <v>0</v>
      </c>
      <c r="G10" s="52">
        <f>E10*D10</f>
        <v>0</v>
      </c>
      <c r="H10" s="3"/>
    </row>
    <row r="11" spans="1:8" ht="43.5" x14ac:dyDescent="0.35">
      <c r="A11" s="50">
        <v>3</v>
      </c>
      <c r="B11" s="6" t="s">
        <v>44</v>
      </c>
      <c r="C11" s="41"/>
      <c r="D11" s="7">
        <f>C11*1.2</f>
        <v>0</v>
      </c>
      <c r="E11" s="47">
        <v>12</v>
      </c>
      <c r="F11" s="8">
        <f>C11*E11</f>
        <v>0</v>
      </c>
      <c r="G11" s="52">
        <f>E11*D11</f>
        <v>0</v>
      </c>
      <c r="H11" s="3"/>
    </row>
    <row r="12" spans="1:8" ht="58" x14ac:dyDescent="0.35">
      <c r="A12" s="50">
        <v>4</v>
      </c>
      <c r="B12" s="6" t="s">
        <v>45</v>
      </c>
      <c r="C12" s="41"/>
      <c r="D12" s="7">
        <f>C12*1.2</f>
        <v>0</v>
      </c>
      <c r="E12" s="47">
        <v>3</v>
      </c>
      <c r="F12" s="8">
        <f>C12*E12</f>
        <v>0</v>
      </c>
      <c r="G12" s="52">
        <f>E12*D12</f>
        <v>0</v>
      </c>
      <c r="H12" s="3"/>
    </row>
    <row r="13" spans="1:8" ht="18.5" customHeight="1" x14ac:dyDescent="0.35">
      <c r="B13" s="63" t="s">
        <v>54</v>
      </c>
      <c r="C13" s="63"/>
      <c r="D13" s="63"/>
      <c r="E13" s="63"/>
      <c r="F13" s="9">
        <f>SUM(F9:F12)</f>
        <v>0</v>
      </c>
      <c r="G13" s="53">
        <f>SUM(G9:G12)</f>
        <v>0</v>
      </c>
      <c r="H13" s="14"/>
    </row>
    <row r="14" spans="1:8" ht="18.5" customHeight="1" x14ac:dyDescent="0.35">
      <c r="B14" s="63" t="s">
        <v>53</v>
      </c>
      <c r="C14" s="63"/>
      <c r="D14" s="63"/>
      <c r="E14" s="63"/>
      <c r="F14" s="9">
        <f>F9+F10+F11</f>
        <v>0</v>
      </c>
      <c r="G14" s="53">
        <f>G9+G10+G11</f>
        <v>0</v>
      </c>
      <c r="H14" s="14"/>
    </row>
    <row r="15" spans="1:8" ht="18.5" customHeight="1" x14ac:dyDescent="0.35">
      <c r="B15" s="63" t="s">
        <v>55</v>
      </c>
      <c r="C15" s="63"/>
      <c r="D15" s="63"/>
      <c r="E15" s="63"/>
      <c r="F15" s="9">
        <f>F12</f>
        <v>0</v>
      </c>
      <c r="G15" s="53">
        <f>G12</f>
        <v>0</v>
      </c>
      <c r="H15" s="14"/>
    </row>
    <row r="16" spans="1:8" ht="18.5" customHeight="1" x14ac:dyDescent="0.35">
      <c r="B16" s="10"/>
      <c r="C16" s="10"/>
      <c r="D16" s="10"/>
      <c r="E16" s="10"/>
      <c r="F16" s="11"/>
      <c r="G16" s="11"/>
      <c r="H16" s="4"/>
    </row>
    <row r="17" spans="1:8" ht="21.5" customHeight="1" x14ac:dyDescent="0.35">
      <c r="B17" s="1" t="s">
        <v>56</v>
      </c>
      <c r="H17" s="4"/>
    </row>
    <row r="18" spans="1:8" ht="43.5" x14ac:dyDescent="0.35">
      <c r="A18" s="5" t="s">
        <v>59</v>
      </c>
      <c r="B18" s="5" t="s">
        <v>0</v>
      </c>
      <c r="C18" s="5" t="s">
        <v>6</v>
      </c>
      <c r="D18" s="5" t="s">
        <v>7</v>
      </c>
      <c r="E18" s="5" t="s">
        <v>8</v>
      </c>
      <c r="F18" s="5" t="s">
        <v>4</v>
      </c>
      <c r="G18" s="51" t="s">
        <v>5</v>
      </c>
      <c r="H18" s="4"/>
    </row>
    <row r="19" spans="1:8" ht="15.5" customHeight="1" x14ac:dyDescent="0.35">
      <c r="A19" s="50">
        <v>1</v>
      </c>
      <c r="B19" s="12" t="s">
        <v>9</v>
      </c>
      <c r="C19" s="46"/>
      <c r="D19" s="7">
        <f t="shared" ref="D19:D33" si="0">C19*1.2</f>
        <v>0</v>
      </c>
      <c r="E19" s="48">
        <v>750</v>
      </c>
      <c r="F19" s="8">
        <f>C19*E19</f>
        <v>0</v>
      </c>
      <c r="G19" s="52">
        <f>E19*D19</f>
        <v>0</v>
      </c>
      <c r="H19" s="4"/>
    </row>
    <row r="20" spans="1:8" ht="15.5" customHeight="1" x14ac:dyDescent="0.35">
      <c r="A20" s="50">
        <v>2</v>
      </c>
      <c r="B20" s="12" t="s">
        <v>10</v>
      </c>
      <c r="C20" s="46"/>
      <c r="D20" s="7">
        <f t="shared" si="0"/>
        <v>0</v>
      </c>
      <c r="E20" s="48">
        <v>800</v>
      </c>
      <c r="F20" s="8">
        <f t="shared" ref="F20:F33" si="1">C20*E20</f>
        <v>0</v>
      </c>
      <c r="G20" s="52">
        <f t="shared" ref="G20:G33" si="2">E20*D20</f>
        <v>0</v>
      </c>
      <c r="H20" s="4"/>
    </row>
    <row r="21" spans="1:8" ht="15.5" customHeight="1" x14ac:dyDescent="0.35">
      <c r="A21" s="50">
        <v>3</v>
      </c>
      <c r="B21" s="12" t="s">
        <v>11</v>
      </c>
      <c r="C21" s="46"/>
      <c r="D21" s="7">
        <f t="shared" si="0"/>
        <v>0</v>
      </c>
      <c r="E21" s="48">
        <v>700</v>
      </c>
      <c r="F21" s="8">
        <f t="shared" si="1"/>
        <v>0</v>
      </c>
      <c r="G21" s="52">
        <f t="shared" si="2"/>
        <v>0</v>
      </c>
      <c r="H21" s="4"/>
    </row>
    <row r="22" spans="1:8" ht="15.5" customHeight="1" x14ac:dyDescent="0.35">
      <c r="A22" s="50">
        <v>4</v>
      </c>
      <c r="B22" s="12" t="s">
        <v>12</v>
      </c>
      <c r="C22" s="46"/>
      <c r="D22" s="7">
        <f t="shared" si="0"/>
        <v>0</v>
      </c>
      <c r="E22" s="48">
        <v>700</v>
      </c>
      <c r="F22" s="8">
        <f t="shared" si="1"/>
        <v>0</v>
      </c>
      <c r="G22" s="52">
        <f t="shared" si="2"/>
        <v>0</v>
      </c>
      <c r="H22" s="4"/>
    </row>
    <row r="23" spans="1:8" ht="15.5" customHeight="1" x14ac:dyDescent="0.35">
      <c r="A23" s="50">
        <v>5</v>
      </c>
      <c r="B23" s="12" t="s">
        <v>13</v>
      </c>
      <c r="C23" s="46"/>
      <c r="D23" s="7">
        <f t="shared" si="0"/>
        <v>0</v>
      </c>
      <c r="E23" s="48">
        <v>900</v>
      </c>
      <c r="F23" s="8">
        <f t="shared" si="1"/>
        <v>0</v>
      </c>
      <c r="G23" s="52">
        <f t="shared" si="2"/>
        <v>0</v>
      </c>
      <c r="H23" s="4"/>
    </row>
    <row r="24" spans="1:8" ht="15.5" customHeight="1" x14ac:dyDescent="0.35">
      <c r="A24" s="50">
        <v>6</v>
      </c>
      <c r="B24" s="12" t="s">
        <v>14</v>
      </c>
      <c r="C24" s="46"/>
      <c r="D24" s="7">
        <f t="shared" si="0"/>
        <v>0</v>
      </c>
      <c r="E24" s="48">
        <v>250</v>
      </c>
      <c r="F24" s="8">
        <f t="shared" si="1"/>
        <v>0</v>
      </c>
      <c r="G24" s="52">
        <f t="shared" si="2"/>
        <v>0</v>
      </c>
      <c r="H24" s="4"/>
    </row>
    <row r="25" spans="1:8" ht="15.5" customHeight="1" x14ac:dyDescent="0.35">
      <c r="A25" s="50">
        <v>7</v>
      </c>
      <c r="B25" s="12" t="s">
        <v>15</v>
      </c>
      <c r="C25" s="46"/>
      <c r="D25" s="7">
        <f t="shared" si="0"/>
        <v>0</v>
      </c>
      <c r="E25" s="48">
        <v>1000</v>
      </c>
      <c r="F25" s="8">
        <f t="shared" si="1"/>
        <v>0</v>
      </c>
      <c r="G25" s="52">
        <f t="shared" si="2"/>
        <v>0</v>
      </c>
      <c r="H25" s="4"/>
    </row>
    <row r="26" spans="1:8" ht="15.5" customHeight="1" x14ac:dyDescent="0.35">
      <c r="A26" s="50">
        <v>8</v>
      </c>
      <c r="B26" s="12" t="s">
        <v>16</v>
      </c>
      <c r="C26" s="46"/>
      <c r="D26" s="7">
        <f t="shared" si="0"/>
        <v>0</v>
      </c>
      <c r="E26" s="48">
        <v>750</v>
      </c>
      <c r="F26" s="8">
        <f t="shared" si="1"/>
        <v>0</v>
      </c>
      <c r="G26" s="52">
        <f t="shared" si="2"/>
        <v>0</v>
      </c>
      <c r="H26" s="4"/>
    </row>
    <row r="27" spans="1:8" ht="15.5" customHeight="1" x14ac:dyDescent="0.35">
      <c r="A27" s="50">
        <v>9</v>
      </c>
      <c r="B27" s="12" t="s">
        <v>17</v>
      </c>
      <c r="C27" s="46"/>
      <c r="D27" s="7">
        <f t="shared" si="0"/>
        <v>0</v>
      </c>
      <c r="E27" s="48">
        <v>6000</v>
      </c>
      <c r="F27" s="8">
        <f t="shared" si="1"/>
        <v>0</v>
      </c>
      <c r="G27" s="52">
        <f t="shared" si="2"/>
        <v>0</v>
      </c>
      <c r="H27" s="4"/>
    </row>
    <row r="28" spans="1:8" ht="15.5" customHeight="1" x14ac:dyDescent="0.35">
      <c r="A28" s="50">
        <v>10</v>
      </c>
      <c r="B28" s="12" t="s">
        <v>18</v>
      </c>
      <c r="C28" s="46"/>
      <c r="D28" s="7">
        <f t="shared" si="0"/>
        <v>0</v>
      </c>
      <c r="E28" s="48">
        <v>2000</v>
      </c>
      <c r="F28" s="8">
        <f t="shared" si="1"/>
        <v>0</v>
      </c>
      <c r="G28" s="52">
        <f t="shared" si="2"/>
        <v>0</v>
      </c>
      <c r="H28" s="4"/>
    </row>
    <row r="29" spans="1:8" ht="15.5" customHeight="1" x14ac:dyDescent="0.35">
      <c r="A29" s="50">
        <v>11</v>
      </c>
      <c r="B29" s="12" t="s">
        <v>19</v>
      </c>
      <c r="C29" s="46"/>
      <c r="D29" s="7">
        <f t="shared" si="0"/>
        <v>0</v>
      </c>
      <c r="E29" s="48">
        <v>2200</v>
      </c>
      <c r="F29" s="8">
        <f t="shared" si="1"/>
        <v>0</v>
      </c>
      <c r="G29" s="52">
        <f t="shared" si="2"/>
        <v>0</v>
      </c>
      <c r="H29" s="4"/>
    </row>
    <row r="30" spans="1:8" ht="15.5" customHeight="1" x14ac:dyDescent="0.35">
      <c r="A30" s="50">
        <v>12</v>
      </c>
      <c r="B30" s="12" t="s">
        <v>20</v>
      </c>
      <c r="C30" s="46"/>
      <c r="D30" s="7">
        <f t="shared" si="0"/>
        <v>0</v>
      </c>
      <c r="E30" s="48">
        <v>2500</v>
      </c>
      <c r="F30" s="8">
        <f t="shared" si="1"/>
        <v>0</v>
      </c>
      <c r="G30" s="52">
        <f t="shared" si="2"/>
        <v>0</v>
      </c>
      <c r="H30" s="4"/>
    </row>
    <row r="31" spans="1:8" ht="15.5" customHeight="1" x14ac:dyDescent="0.35">
      <c r="A31" s="50">
        <v>13</v>
      </c>
      <c r="B31" s="12" t="s">
        <v>31</v>
      </c>
      <c r="C31" s="46"/>
      <c r="D31" s="7">
        <f t="shared" si="0"/>
        <v>0</v>
      </c>
      <c r="E31" s="48">
        <v>500</v>
      </c>
      <c r="F31" s="8">
        <f t="shared" si="1"/>
        <v>0</v>
      </c>
      <c r="G31" s="52">
        <f t="shared" si="2"/>
        <v>0</v>
      </c>
      <c r="H31" s="4"/>
    </row>
    <row r="32" spans="1:8" ht="15.5" customHeight="1" x14ac:dyDescent="0.35">
      <c r="A32" s="50">
        <v>14</v>
      </c>
      <c r="B32" s="12" t="s">
        <v>21</v>
      </c>
      <c r="C32" s="46"/>
      <c r="D32" s="7">
        <f t="shared" si="0"/>
        <v>0</v>
      </c>
      <c r="E32" s="48">
        <v>500</v>
      </c>
      <c r="F32" s="8">
        <f t="shared" si="1"/>
        <v>0</v>
      </c>
      <c r="G32" s="52">
        <f t="shared" si="2"/>
        <v>0</v>
      </c>
      <c r="H32" s="4"/>
    </row>
    <row r="33" spans="1:8" ht="58" x14ac:dyDescent="0.35">
      <c r="A33" s="50">
        <v>15</v>
      </c>
      <c r="B33" s="12" t="s">
        <v>22</v>
      </c>
      <c r="C33" s="46"/>
      <c r="D33" s="7">
        <f t="shared" si="0"/>
        <v>0</v>
      </c>
      <c r="E33" s="48">
        <v>500</v>
      </c>
      <c r="F33" s="8">
        <f t="shared" si="1"/>
        <v>0</v>
      </c>
      <c r="G33" s="52">
        <f t="shared" si="2"/>
        <v>0</v>
      </c>
      <c r="H33" s="4"/>
    </row>
    <row r="34" spans="1:8" ht="19.5" customHeight="1" x14ac:dyDescent="0.35">
      <c r="B34" s="64" t="s">
        <v>52</v>
      </c>
      <c r="C34" s="65"/>
      <c r="D34" s="66"/>
      <c r="E34" s="49">
        <f>SUM(E19:E33)</f>
        <v>20050</v>
      </c>
      <c r="F34" s="13">
        <f>SUM(F19:F33)</f>
        <v>0</v>
      </c>
      <c r="G34" s="54">
        <f>SUM(G19:G33)</f>
        <v>0</v>
      </c>
      <c r="H34" s="4"/>
    </row>
    <row r="35" spans="1:8" ht="20.5" customHeight="1" x14ac:dyDescent="0.35">
      <c r="B35" s="4"/>
      <c r="C35" s="4"/>
      <c r="D35" s="4"/>
      <c r="E35" s="4"/>
      <c r="F35" s="14"/>
      <c r="G35" s="4"/>
      <c r="H35" s="4"/>
    </row>
    <row r="36" spans="1:8" ht="20" customHeight="1" x14ac:dyDescent="0.35">
      <c r="B36" s="67" t="s">
        <v>23</v>
      </c>
      <c r="C36" s="67"/>
      <c r="D36" s="67"/>
      <c r="E36" s="67"/>
      <c r="F36" s="67"/>
      <c r="G36" s="55">
        <f>F13+F34</f>
        <v>0</v>
      </c>
    </row>
    <row r="37" spans="1:8" ht="20" customHeight="1" x14ac:dyDescent="0.35">
      <c r="B37" s="68" t="s">
        <v>24</v>
      </c>
      <c r="C37" s="68"/>
      <c r="D37" s="68"/>
      <c r="E37" s="68"/>
      <c r="F37" s="68"/>
      <c r="G37" s="15">
        <f>G36*0.2</f>
        <v>0</v>
      </c>
    </row>
    <row r="38" spans="1:8" ht="20" customHeight="1" x14ac:dyDescent="0.35">
      <c r="B38" s="63" t="s">
        <v>25</v>
      </c>
      <c r="C38" s="63"/>
      <c r="D38" s="63"/>
      <c r="E38" s="63"/>
      <c r="F38" s="63"/>
      <c r="G38" s="13">
        <f>G36+G37</f>
        <v>0</v>
      </c>
    </row>
    <row r="39" spans="1:8" ht="21.5" customHeight="1" thickBot="1" x14ac:dyDescent="0.4">
      <c r="B39" s="4"/>
      <c r="C39" s="10"/>
      <c r="D39" s="10"/>
      <c r="E39" s="10"/>
      <c r="F39" s="10"/>
      <c r="G39" s="16"/>
      <c r="H39" s="4"/>
    </row>
    <row r="40" spans="1:8" ht="30.5" customHeight="1" thickBot="1" x14ac:dyDescent="0.4">
      <c r="B40" s="56" t="s">
        <v>26</v>
      </c>
      <c r="C40" s="57"/>
      <c r="D40" s="57"/>
      <c r="E40" s="57"/>
      <c r="F40" s="57"/>
      <c r="G40" s="58"/>
      <c r="H40" s="4"/>
    </row>
    <row r="41" spans="1:8" ht="30.5" customHeight="1" thickBot="1" x14ac:dyDescent="0.4">
      <c r="B41" s="56" t="s">
        <v>27</v>
      </c>
      <c r="C41" s="57"/>
      <c r="D41" s="57"/>
      <c r="E41" s="57"/>
      <c r="F41" s="57"/>
      <c r="G41" s="58"/>
      <c r="H41" s="4"/>
    </row>
    <row r="42" spans="1:8" ht="15" thickBot="1" x14ac:dyDescent="0.4">
      <c r="B42" s="56" t="s">
        <v>28</v>
      </c>
      <c r="C42" s="57"/>
      <c r="D42" s="57"/>
      <c r="E42" s="57"/>
      <c r="F42" s="57"/>
      <c r="G42" s="58"/>
      <c r="H42" s="4"/>
    </row>
    <row r="43" spans="1:8" x14ac:dyDescent="0.35">
      <c r="B43" s="17"/>
      <c r="C43" s="17"/>
      <c r="D43" s="17"/>
      <c r="E43" s="17"/>
      <c r="F43" s="17"/>
      <c r="G43" s="17"/>
      <c r="H43" s="4"/>
    </row>
    <row r="44" spans="1:8" x14ac:dyDescent="0.35">
      <c r="B44" s="18"/>
      <c r="C44" s="18"/>
      <c r="D44" s="18"/>
      <c r="E44" s="18"/>
      <c r="F44" s="18"/>
      <c r="G44" s="18"/>
      <c r="H44" s="4"/>
    </row>
    <row r="45" spans="1:8" x14ac:dyDescent="0.35">
      <c r="B45" s="42" t="s">
        <v>32</v>
      </c>
      <c r="C45" s="43"/>
      <c r="D45" s="43"/>
      <c r="E45" s="44"/>
      <c r="F45" s="44"/>
      <c r="G45" s="44"/>
      <c r="H45" s="4"/>
    </row>
    <row r="46" spans="1:8" ht="23.5" customHeight="1" x14ac:dyDescent="0.35">
      <c r="B46" s="45"/>
      <c r="C46" s="43"/>
      <c r="D46" s="44"/>
      <c r="E46" s="44"/>
      <c r="F46" s="43" t="s">
        <v>29</v>
      </c>
      <c r="G46" s="44"/>
      <c r="H46" s="4"/>
    </row>
    <row r="47" spans="1:8" x14ac:dyDescent="0.35">
      <c r="B47" s="2"/>
      <c r="C47" s="3"/>
      <c r="D47" s="3"/>
      <c r="E47" s="4"/>
      <c r="F47" s="3" t="s">
        <v>30</v>
      </c>
      <c r="G47" s="4"/>
      <c r="H47" s="4"/>
    </row>
    <row r="48" spans="1:8" x14ac:dyDescent="0.35">
      <c r="B48" s="2"/>
      <c r="C48" s="3"/>
      <c r="D48" s="3"/>
      <c r="E48" s="4"/>
      <c r="G48" s="4"/>
      <c r="H48" s="4"/>
    </row>
    <row r="49" spans="2:8" x14ac:dyDescent="0.35">
      <c r="B49" s="2"/>
      <c r="C49" s="3"/>
      <c r="D49" s="3"/>
      <c r="E49" s="4"/>
      <c r="F49" s="4"/>
      <c r="G49" s="4"/>
      <c r="H49" s="4"/>
    </row>
    <row r="50" spans="2:8" x14ac:dyDescent="0.35">
      <c r="B50" s="2"/>
      <c r="C50" s="3"/>
      <c r="D50" s="3"/>
      <c r="E50" s="4"/>
      <c r="F50" s="4"/>
      <c r="G50" s="4"/>
      <c r="H50" s="4"/>
    </row>
    <row r="51" spans="2:8" x14ac:dyDescent="0.35">
      <c r="B51" s="2"/>
      <c r="C51" s="3"/>
      <c r="D51" s="3"/>
      <c r="E51" s="4"/>
      <c r="F51" s="4"/>
      <c r="G51" s="4"/>
      <c r="H51" s="4"/>
    </row>
    <row r="52" spans="2:8" x14ac:dyDescent="0.35">
      <c r="B52" s="2"/>
      <c r="C52" s="3"/>
      <c r="D52" s="3"/>
      <c r="E52" s="4"/>
      <c r="F52" s="4"/>
      <c r="G52" s="4"/>
      <c r="H52" s="4"/>
    </row>
  </sheetData>
  <sheetProtection algorithmName="SHA-512" hashValue="7bdIRPspnkKslU5qtAzGiqLdUAyj2PytW2mZDCEkrs3vbbIviDImr00oMyRVHZS9n9XP7ms+keOlGYATUhAzig==" saltValue="CMZ86AzB9h+Gwm+RKwTT+A==" spinCount="100000" sheet="1" objects="1" scenarios="1"/>
  <mergeCells count="12">
    <mergeCell ref="B41:G41"/>
    <mergeCell ref="B42:G42"/>
    <mergeCell ref="B1:G1"/>
    <mergeCell ref="D5:G5"/>
    <mergeCell ref="B13:E13"/>
    <mergeCell ref="B34:D34"/>
    <mergeCell ref="B40:G40"/>
    <mergeCell ref="B36:F36"/>
    <mergeCell ref="B37:F37"/>
    <mergeCell ref="B38:F38"/>
    <mergeCell ref="B14:E14"/>
    <mergeCell ref="B15:E15"/>
  </mergeCells>
  <printOptions horizontalCentered="1"/>
  <pageMargins left="0.70866141732283472" right="0.70866141732283472" top="0.78740157480314965" bottom="0.55118110236220474" header="0.31496062992125984" footer="0.31496062992125984"/>
  <pageSetup paperSize="9" orientation="landscape" r:id="rId1"/>
  <headerFooter>
    <oddFooter>&amp;R&amp;P / &amp;N</oddFooter>
  </headerFooter>
  <rowBreaks count="2" manualBreakCount="2">
    <brk id="16" max="6" man="1"/>
    <brk id="3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12" sqref="C12:C13"/>
    </sheetView>
  </sheetViews>
  <sheetFormatPr defaultColWidth="9.1796875" defaultRowHeight="14.5" x14ac:dyDescent="0.35"/>
  <cols>
    <col min="1" max="1" width="35.453125" style="21" customWidth="1"/>
    <col min="2" max="2" width="20.1796875" style="21" customWidth="1"/>
    <col min="3" max="3" width="15.453125" style="21" customWidth="1"/>
    <col min="4" max="4" width="18.7265625" style="21" customWidth="1"/>
    <col min="5" max="16384" width="9.1796875" style="21"/>
  </cols>
  <sheetData>
    <row r="1" spans="1:4" x14ac:dyDescent="0.35">
      <c r="D1" s="27" t="s">
        <v>33</v>
      </c>
    </row>
    <row r="2" spans="1:4" x14ac:dyDescent="0.35">
      <c r="A2" s="23"/>
      <c r="B2" s="37"/>
      <c r="C2" s="37"/>
      <c r="D2" s="27"/>
    </row>
    <row r="3" spans="1:4" ht="18.5" x14ac:dyDescent="0.35">
      <c r="A3" s="72" t="s">
        <v>34</v>
      </c>
      <c r="B3" s="72"/>
      <c r="C3" s="72"/>
      <c r="D3" s="72"/>
    </row>
    <row r="4" spans="1:4" ht="15.5" x14ac:dyDescent="0.35">
      <c r="A4" s="24"/>
      <c r="B4" s="24"/>
      <c r="C4" s="24"/>
      <c r="D4" s="24"/>
    </row>
    <row r="5" spans="1:4" x14ac:dyDescent="0.35">
      <c r="A5" s="25"/>
      <c r="B5" s="26"/>
      <c r="C5" s="26"/>
    </row>
    <row r="6" spans="1:4" x14ac:dyDescent="0.35">
      <c r="A6" s="25"/>
      <c r="B6" s="26"/>
      <c r="C6" s="26"/>
      <c r="D6" s="27"/>
    </row>
    <row r="7" spans="1:4" ht="33" customHeight="1" x14ac:dyDescent="0.35">
      <c r="A7" s="73" t="s">
        <v>50</v>
      </c>
      <c r="B7" s="73"/>
      <c r="C7" s="73"/>
      <c r="D7" s="73"/>
    </row>
    <row r="8" spans="1:4" x14ac:dyDescent="0.35">
      <c r="A8" s="28"/>
      <c r="B8" s="28"/>
      <c r="C8" s="28"/>
      <c r="D8" s="28"/>
    </row>
    <row r="9" spans="1:4" x14ac:dyDescent="0.35">
      <c r="A9" s="28"/>
      <c r="B9" s="28"/>
      <c r="C9" s="28"/>
      <c r="D9" s="28"/>
    </row>
    <row r="10" spans="1:4" ht="15" thickBot="1" x14ac:dyDescent="0.4">
      <c r="A10" s="29"/>
      <c r="B10" s="26"/>
      <c r="C10" s="26"/>
      <c r="D10" s="26"/>
    </row>
    <row r="11" spans="1:4" ht="15" thickBot="1" x14ac:dyDescent="0.4">
      <c r="A11" s="30" t="s">
        <v>35</v>
      </c>
      <c r="B11" s="31" t="s">
        <v>36</v>
      </c>
      <c r="C11" s="31" t="s">
        <v>37</v>
      </c>
      <c r="D11" s="31" t="s">
        <v>38</v>
      </c>
    </row>
    <row r="12" spans="1:4" x14ac:dyDescent="0.35">
      <c r="A12" s="74" t="s">
        <v>39</v>
      </c>
      <c r="B12" s="76">
        <f>'Príloha č. 1 k časti B.2 - Špec'!G36</f>
        <v>0</v>
      </c>
      <c r="C12" s="78">
        <f>B12*0.2</f>
        <v>0</v>
      </c>
      <c r="D12" s="78">
        <f>B12+C12</f>
        <v>0</v>
      </c>
    </row>
    <row r="13" spans="1:4" ht="41.5" customHeight="1" thickBot="1" x14ac:dyDescent="0.4">
      <c r="A13" s="75"/>
      <c r="B13" s="77"/>
      <c r="C13" s="79"/>
      <c r="D13" s="79"/>
    </row>
    <row r="14" spans="1:4" x14ac:dyDescent="0.35">
      <c r="A14" s="32"/>
      <c r="B14" s="26"/>
      <c r="C14" s="26"/>
      <c r="D14" s="26"/>
    </row>
    <row r="15" spans="1:4" x14ac:dyDescent="0.35">
      <c r="A15" s="33" t="s">
        <v>40</v>
      </c>
      <c r="B15" s="26"/>
      <c r="C15" s="26"/>
      <c r="D15" s="26"/>
    </row>
    <row r="16" spans="1:4" x14ac:dyDescent="0.35">
      <c r="A16" s="69" t="s">
        <v>41</v>
      </c>
      <c r="B16" s="69"/>
      <c r="C16" s="69"/>
      <c r="D16" s="69"/>
    </row>
    <row r="17" spans="1:4" x14ac:dyDescent="0.35">
      <c r="A17" s="22"/>
      <c r="B17" s="34"/>
      <c r="C17" s="34"/>
      <c r="D17" s="34"/>
    </row>
    <row r="18" spans="1:4" x14ac:dyDescent="0.35">
      <c r="A18" s="38"/>
      <c r="B18" s="34"/>
      <c r="C18" s="34"/>
      <c r="D18" s="34"/>
    </row>
    <row r="19" spans="1:4" x14ac:dyDescent="0.35">
      <c r="A19" s="35"/>
      <c r="B19" s="36"/>
      <c r="C19" s="34"/>
      <c r="D19" s="34"/>
    </row>
    <row r="20" spans="1:4" x14ac:dyDescent="0.35">
      <c r="A20" s="70" t="s">
        <v>42</v>
      </c>
      <c r="B20" s="70"/>
      <c r="C20" s="34"/>
      <c r="D20" s="34"/>
    </row>
    <row r="21" spans="1:4" x14ac:dyDescent="0.35">
      <c r="A21" s="35"/>
      <c r="B21" s="34"/>
      <c r="C21" s="34"/>
      <c r="D21" s="34"/>
    </row>
    <row r="22" spans="1:4" ht="15" customHeight="1" x14ac:dyDescent="0.35">
      <c r="A22" s="35"/>
      <c r="B22" s="71" t="s">
        <v>43</v>
      </c>
      <c r="C22" s="71"/>
      <c r="D22" s="71"/>
    </row>
    <row r="23" spans="1:4" ht="15" customHeight="1" x14ac:dyDescent="0.35">
      <c r="A23" s="35"/>
      <c r="B23" s="71"/>
      <c r="C23" s="71"/>
      <c r="D23" s="71"/>
    </row>
    <row r="24" spans="1:4" x14ac:dyDescent="0.35">
      <c r="A24" s="35"/>
      <c r="B24" s="71"/>
      <c r="C24" s="71"/>
      <c r="D24" s="71"/>
    </row>
    <row r="25" spans="1:4" x14ac:dyDescent="0.35">
      <c r="A25" s="37"/>
      <c r="B25" s="37"/>
      <c r="C25" s="37"/>
      <c r="D25" s="37"/>
    </row>
  </sheetData>
  <sheetProtection algorithmName="SHA-512" hashValue="6e+DndmocFGS7zqt4OX3ydqYYPnRrEcEvtO08/t9d5rbJJH4EzQ7vFHom9CZr05vhGPy3evFoBjZT6UdUI5tng==" saltValue="nCJ/0NQGQvqLA34BoPmLNA==" spinCount="100000" sheet="1" objects="1" scenarios="1"/>
  <mergeCells count="9">
    <mergeCell ref="A16:D16"/>
    <mergeCell ref="A20:B20"/>
    <mergeCell ref="B22:D24"/>
    <mergeCell ref="A3:D3"/>
    <mergeCell ref="A7:D7"/>
    <mergeCell ref="A12:A13"/>
    <mergeCell ref="B12:B13"/>
    <mergeCell ref="C12:C13"/>
    <mergeCell ref="D12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č. 1 k časti B.2 - Špec</vt:lpstr>
      <vt:lpstr>Príloha č. 1 k časti A.2 - Návr</vt:lpstr>
      <vt:lpstr>'Príloha č. 1 k časti B.2 - Špec'!Názvy_tlače</vt:lpstr>
      <vt:lpstr>'Príloha č. 1 k časti B.2 - Špec'!Oblasť_tlače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Németh</dc:creator>
  <cp:lastModifiedBy>Minárová Antónia</cp:lastModifiedBy>
  <cp:lastPrinted>2024-04-29T08:06:28Z</cp:lastPrinted>
  <dcterms:created xsi:type="dcterms:W3CDTF">2024-02-06T23:24:06Z</dcterms:created>
  <dcterms:modified xsi:type="dcterms:W3CDTF">2024-04-29T09:29:08Z</dcterms:modified>
</cp:coreProperties>
</file>