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 filterPrivacy="1" defaultThemeVersion="124226"/>
  <xr:revisionPtr revIDLastSave="0" documentId="13_ncr:1_{193628E9-9754-40A1-9615-79879F7E45BC}" xr6:coauthVersionLast="36" xr6:coauthVersionMax="36" xr10:uidLastSave="{00000000-0000-0000-0000-000000000000}"/>
  <bookViews>
    <workbookView xWindow="-120" yWindow="-120" windowWidth="19320" windowHeight="8660" tabRatio="749" xr2:uid="{00000000-000D-0000-FFFF-FFFF00000000}"/>
  </bookViews>
  <sheets>
    <sheet name="Instrukce" sheetId="14" r:id="rId1"/>
    <sheet name="Souhrn nabídkové paušální ceny" sheetId="9" r:id="rId2"/>
    <sheet name="Projektové a inženýrské služby" sheetId="10" r:id="rId3"/>
    <sheet name="Souhrn zařízení staveniště" sheetId="13" r:id="rId4"/>
    <sheet name="Souhrn stavební část_SO " sheetId="11" r:id="rId5"/>
    <sheet name="Souhrn technologická část_PS" sheetId="12" r:id="rId6"/>
  </sheets>
  <definedNames>
    <definedName name="_xlnm.Print_Area" localSheetId="0">Instrukce!$B$2:$C$38</definedName>
    <definedName name="_xlnm.Print_Area" localSheetId="1">'Souhrn nabídkové paušální ceny'!$A$1:$H$10</definedName>
  </definedNames>
  <calcPr calcId="191029"/>
</workbook>
</file>

<file path=xl/calcChain.xml><?xml version="1.0" encoding="utf-8"?>
<calcChain xmlns="http://schemas.openxmlformats.org/spreadsheetml/2006/main">
  <c r="H30" i="12" l="1"/>
  <c r="H58" i="12" l="1"/>
  <c r="H57" i="12"/>
  <c r="H54" i="12"/>
  <c r="H53" i="12"/>
  <c r="H49" i="12"/>
  <c r="H48" i="12"/>
  <c r="H46" i="12"/>
  <c r="H45" i="12"/>
  <c r="H43" i="12"/>
  <c r="H42" i="12"/>
  <c r="H39" i="12"/>
  <c r="H38" i="12"/>
  <c r="H34" i="12"/>
  <c r="H33" i="12"/>
  <c r="H31" i="12"/>
  <c r="H28" i="12"/>
  <c r="H27" i="12"/>
  <c r="H64" i="12"/>
  <c r="H63" i="12"/>
  <c r="H12" i="12"/>
  <c r="H11" i="12"/>
  <c r="H9" i="12"/>
  <c r="H8" i="12"/>
  <c r="H20" i="12"/>
  <c r="H19" i="12"/>
  <c r="F265" i="11" l="1"/>
  <c r="D10" i="10" l="1"/>
  <c r="H237" i="11"/>
  <c r="H236" i="11"/>
  <c r="H234" i="11"/>
  <c r="H233" i="11"/>
  <c r="H207" i="11"/>
  <c r="H206" i="11"/>
  <c r="H197" i="11"/>
  <c r="H196" i="11"/>
  <c r="H194" i="11"/>
  <c r="H193" i="11"/>
  <c r="H191" i="11"/>
  <c r="H190" i="11"/>
  <c r="H188" i="11"/>
  <c r="H187" i="11"/>
  <c r="H92" i="11"/>
  <c r="H91" i="11"/>
  <c r="H90" i="11"/>
  <c r="H89" i="11"/>
  <c r="H88" i="11"/>
  <c r="H87" i="11"/>
  <c r="H85" i="11"/>
  <c r="H84" i="11"/>
  <c r="H83" i="11"/>
  <c r="H82" i="11"/>
  <c r="H81" i="11"/>
  <c r="H80" i="11"/>
  <c r="F75" i="12"/>
  <c r="H248" i="11"/>
  <c r="H247" i="11"/>
  <c r="H246" i="11"/>
  <c r="H244" i="11"/>
  <c r="H243" i="11"/>
  <c r="H242" i="11"/>
  <c r="H215" i="11"/>
  <c r="H224" i="11"/>
  <c r="H223" i="11"/>
  <c r="H226" i="11"/>
  <c r="H228" i="11"/>
  <c r="H227" i="11"/>
  <c r="H222" i="11"/>
  <c r="H221" i="11"/>
  <c r="H219" i="11"/>
  <c r="H218" i="11"/>
  <c r="H217" i="11"/>
  <c r="H214" i="11"/>
  <c r="H213" i="11"/>
  <c r="H211" i="11"/>
  <c r="H210" i="11"/>
  <c r="H209" i="11"/>
  <c r="H77" i="11"/>
  <c r="H76" i="11"/>
  <c r="H75" i="11"/>
  <c r="H74" i="11"/>
  <c r="H73" i="11"/>
  <c r="H72" i="11"/>
  <c r="H70" i="11"/>
  <c r="H69" i="11"/>
  <c r="H68" i="11"/>
  <c r="H67" i="11"/>
  <c r="H66" i="11"/>
  <c r="H65" i="11"/>
  <c r="H63" i="11"/>
  <c r="H62" i="11"/>
  <c r="H61" i="11"/>
  <c r="H60" i="11"/>
  <c r="H59" i="11"/>
  <c r="H58" i="11"/>
  <c r="H56" i="11"/>
  <c r="H55" i="11"/>
  <c r="H54" i="11"/>
  <c r="H53" i="11"/>
  <c r="H52" i="11"/>
  <c r="H50" i="11"/>
  <c r="H49" i="11"/>
  <c r="H48" i="11"/>
  <c r="H47" i="11"/>
  <c r="H46" i="11"/>
  <c r="H44" i="11"/>
  <c r="H43" i="11"/>
  <c r="H41" i="11"/>
  <c r="H42" i="11"/>
  <c r="H40" i="11"/>
  <c r="H38" i="11"/>
  <c r="H37" i="11"/>
  <c r="H36" i="11"/>
  <c r="H35" i="11"/>
  <c r="H34" i="11"/>
  <c r="H32" i="11"/>
  <c r="H31" i="11"/>
  <c r="H30" i="11"/>
  <c r="H29" i="11"/>
  <c r="H28" i="11"/>
  <c r="C5" i="13" l="1"/>
  <c r="F7" i="9" s="1"/>
  <c r="H7" i="9" s="1"/>
  <c r="F6" i="9"/>
  <c r="H6" i="9" l="1"/>
  <c r="F9" i="9"/>
  <c r="F8" i="9" l="1"/>
  <c r="H8" i="9" s="1"/>
  <c r="H9" i="9"/>
  <c r="F10" i="9" l="1"/>
  <c r="H10" i="9"/>
</calcChain>
</file>

<file path=xl/sharedStrings.xml><?xml version="1.0" encoding="utf-8"?>
<sst xmlns="http://schemas.openxmlformats.org/spreadsheetml/2006/main" count="691" uniqueCount="348">
  <si>
    <t>0001</t>
  </si>
  <si>
    <t>0002</t>
  </si>
  <si>
    <t>0003</t>
  </si>
  <si>
    <t>0004</t>
  </si>
  <si>
    <t>0006</t>
  </si>
  <si>
    <t>Provozní soubory</t>
  </si>
  <si>
    <t>Obsah</t>
  </si>
  <si>
    <t>Dokumentace pro stavební povolení</t>
  </si>
  <si>
    <t>* Všechny další dokumenty zhotovitele pro realizaci stavby (harmonogramy, výpočty, software, výkresy, příručky, výrobně-technická dodavatelská dokumentace, dílenské výkresy, atd.)</t>
  </si>
  <si>
    <t>Dokumentace a činnosti</t>
  </si>
  <si>
    <t>Zařízení staveniště a jeho provoz</t>
  </si>
  <si>
    <t>Vybudování objektů zařízení staveniště (buňkoviště vč. napojení na sítě, zpevněné plochy, skladovací plochy atd.)</t>
  </si>
  <si>
    <t xml:space="preserve">Provoz zařízení staveniště po celou dobu provádění prací </t>
  </si>
  <si>
    <t xml:space="preserve">Demontáž a demolice objektů zařízení staveniště, úprava a úklid ploch do původního stavu </t>
  </si>
  <si>
    <t>číslo oblasti</t>
  </si>
  <si>
    <t>číslo SO</t>
  </si>
  <si>
    <t>Název stavebního objektu</t>
  </si>
  <si>
    <t>popis prací</t>
  </si>
  <si>
    <t>podíl prací z ceny SO (%)</t>
  </si>
  <si>
    <t>Stavební objekty</t>
  </si>
  <si>
    <t>Název provozního souboru</t>
  </si>
  <si>
    <t>podíl prací z ceny PS (%)</t>
  </si>
  <si>
    <t>podíl prací z ceny PS
(Kč)</t>
  </si>
  <si>
    <t>CELKEM</t>
  </si>
  <si>
    <t>Popis prací</t>
  </si>
  <si>
    <t>podíl prací z ceny SO (Kč)</t>
  </si>
  <si>
    <t>číslo  PS</t>
  </si>
  <si>
    <t>0011</t>
  </si>
  <si>
    <t>Obecné instrukce:</t>
  </si>
  <si>
    <t>Instrukce pro vyplňování listu "Projektové a inženýrské služby"</t>
  </si>
  <si>
    <t>Instrukce pro vyplňování listu "Souhrn zařízení staveniště"</t>
  </si>
  <si>
    <t>Instrukce pro vyplňování listu "Souhrn stavební část_SO"</t>
  </si>
  <si>
    <t>Instrukce pro vyplňování listu "Souhrn technologická část_PS"</t>
  </si>
  <si>
    <t>Instrukce pro vyplňování listu "Souhrn nabídkové paušální ceny"</t>
  </si>
  <si>
    <t>Paušální cena v Kč</t>
  </si>
  <si>
    <t>Paušální cena
v Kč</t>
  </si>
  <si>
    <t>Není dovoleno vytvářet nové položky do navrhovaného výčtu služeb.</t>
  </si>
  <si>
    <t>Není dovoleno vytvářet nové položky do navrhovaného výčtu nákladů na zařízení staveniště.</t>
  </si>
  <si>
    <t>U provozních souborů s jednou podpoložkou se nepředpokládá další dělení na skupiny prací - správná hodnota ve sloupci "G" je 100 %.</t>
  </si>
  <si>
    <t>sazba DPH (%) v Kč</t>
  </si>
  <si>
    <t>nabídková cena v Kč vč. DPH</t>
  </si>
  <si>
    <t>Formulář Rozpis paušálního obnosu Přijaté smluvní částky</t>
  </si>
  <si>
    <t>Instrukce pro vyplnění formuláře</t>
  </si>
  <si>
    <t>Celková nabídková cena</t>
  </si>
  <si>
    <t>* Veškeré  doklady, dokumentace, návrhy provozních příruček, provozních řádů apod., pro zkušební provozu a jeho provedení;
* Činnosti Zhotovitele potřebné pro zahájení a provedení zkušebního provozu</t>
  </si>
  <si>
    <t>* Projektová dokumentace pro stavební povolení a povolení bouracích prací;
* Projednání stavebního povolení;
* Dokumentace pro  změnu ÚR (bude-li změna ÚR nezbytná);
* Projednání změny ÚR;
* Získání pravomocného stavebního povolení</t>
  </si>
  <si>
    <t>Účastník musí vyplnit podíly prací v procentech v souladu s předpokládaným fyzickým zhotovováním díla.</t>
  </si>
  <si>
    <t>Účastník vyplní aktuální příslušné sazby DPH (Vyplňuje se pouze číslo bez znaku procent, např. 21).</t>
  </si>
  <si>
    <t>Účastník ocení všechny projektové a inženýrské činnosti v členění stanoveném zadavatelem.</t>
  </si>
  <si>
    <t>Účastník ocení všechny náklady na zařízení staveniště v členění stanoveném zadavatelem.</t>
  </si>
  <si>
    <t>Realizační dokumentace stavby</t>
  </si>
  <si>
    <t>Mobilní operátoři</t>
  </si>
  <si>
    <t>Zemní práce</t>
  </si>
  <si>
    <t>Zpevněné plochy</t>
  </si>
  <si>
    <t>Zakládání</t>
  </si>
  <si>
    <t>Nosná konstrukce</t>
  </si>
  <si>
    <t>Příslušenství</t>
  </si>
  <si>
    <t>Dokončení objektu včetně dokladů kvality</t>
  </si>
  <si>
    <t>Zpětný zásyp</t>
  </si>
  <si>
    <t>stavební dokončení etapy</t>
  </si>
  <si>
    <t>stavební dokončení objektu a předání dokladů prokazujících kvalitu</t>
  </si>
  <si>
    <t>Předpokládá se, že poslední položka každého objektu zahrnuje stavební práce pro dokončení objektu a doložení kvality</t>
  </si>
  <si>
    <t>U stavebních objektů, u nichž je součástí zkušební provoz, zkouška funkčnosti nebo obdobná zkouška, jsou tyto zahrnuty do pojmu "doložení kvality"</t>
  </si>
  <si>
    <t>Zemní práce a základy</t>
  </si>
  <si>
    <t>Konstrukce zastřešení</t>
  </si>
  <si>
    <t>Kolejový spodek</t>
  </si>
  <si>
    <t>N01</t>
  </si>
  <si>
    <t>N02</t>
  </si>
  <si>
    <t>N03</t>
  </si>
  <si>
    <t>N04</t>
  </si>
  <si>
    <t>N05</t>
  </si>
  <si>
    <t>N06</t>
  </si>
  <si>
    <t>Nabídková cena v Kč
bez DPH</t>
  </si>
  <si>
    <t>U stavebních objektů s jednou nebo žádnou podpoložkou se nepředpokládá další dělení na skupiny prací - správná hodnota ve sloupci "G" je 100 %.</t>
  </si>
  <si>
    <t>Obj.</t>
  </si>
  <si>
    <t>dokončení technologického souboru</t>
  </si>
  <si>
    <t>Předpokládá se, že poslední položka každého objektu zahrnuje doložení kvality</t>
  </si>
  <si>
    <t>U provozních souborů, u nichž je součástí zkušební provoz, zkouška funkčnosti nebo obdobná zkouška, jsou tyto zahrnuty do pojmu "doložení kvality"</t>
  </si>
  <si>
    <t>Zařízení záležitosti</t>
  </si>
  <si>
    <t>Označení stavebních objektů a provozních celků ve sloupci D značí, v zájmu jakého subjektu je objekt prováděn: MB - Statutární město Brno, 'bez označení' - Dopravní podnik města Brna</t>
  </si>
  <si>
    <t>Účastník vyplňuje jen oranžová pole a není oprávněn upravovat jinak obsah souboru.</t>
  </si>
  <si>
    <t>Souhrn nabídkové paušální ceny</t>
  </si>
  <si>
    <t>Projektové, inženýrské služby a Zařízení záležitosti</t>
  </si>
  <si>
    <t>* Zpráva o vyhodnocení zkušebního provozu;
* Dokumenty Zhotovitele pro převzetí díla;
* Dokumentace skutečného provedení stavby včetně  geodetického zaměření
* Geometrický plán</t>
  </si>
  <si>
    <t>* Dokumenty Zhotovitele pro kolaudační řízení
* zajištění vydání kolaudačního souhlasu s užíváním Stavby a zastupování Objednatele v řízení o užívání Stavby</t>
  </si>
  <si>
    <t>Všechny obnosy jsou uváděny v Kč bez DPH.</t>
  </si>
  <si>
    <t>Příprava staveniště</t>
  </si>
  <si>
    <t>Odstranění prodejních stánků při smyčce Ečerova</t>
  </si>
  <si>
    <t>Úpravy Vejrostovy ulice</t>
  </si>
  <si>
    <t>Úprava napojení Fleischnerovy ulice</t>
  </si>
  <si>
    <t>Úprava a prodloužení Šemberovy ulice</t>
  </si>
  <si>
    <t>Úprava komunikace k zahrádkám</t>
  </si>
  <si>
    <t>Komunikace Kuršova - Vejrostova</t>
  </si>
  <si>
    <t>Propojovací komunikace Kuršova - Teyschlova</t>
  </si>
  <si>
    <t>Napojení Teyschlova - Vejrostova</t>
  </si>
  <si>
    <t xml:space="preserve">Úpravy komunikací Hostislavova a Kamechy, autobusová smyčka </t>
  </si>
  <si>
    <t>Chodníky zastávky Říčanská</t>
  </si>
  <si>
    <t>Parkoviště při ulici Kuršova</t>
  </si>
  <si>
    <t>Parkoviště při ulici Teyschlova</t>
  </si>
  <si>
    <t>Obnova parkoviště Kocanovská</t>
  </si>
  <si>
    <t>Úprava Říčanské ulice</t>
  </si>
  <si>
    <t>Chodníky MČ Bystrc</t>
  </si>
  <si>
    <t>Nezpevněné plochy MČ Bystrc</t>
  </si>
  <si>
    <t>Nezpevněné plochy MČ Žebětín</t>
  </si>
  <si>
    <t>Příjezd k PTO tunelu</t>
  </si>
  <si>
    <t>Komunikace k měnírně Ečerova</t>
  </si>
  <si>
    <t>Komunikace k měnírně Říčanská</t>
  </si>
  <si>
    <t>Příjezd k retenční nádrži Kamechy</t>
  </si>
  <si>
    <t>Dočasné dopravní konstrukce (provizorní zastávky)</t>
  </si>
  <si>
    <t>Přechodné dopravní značení</t>
  </si>
  <si>
    <t>Trvalé dopravní značení</t>
  </si>
  <si>
    <t>Most přes TT, Šemberova - Vejrostova</t>
  </si>
  <si>
    <t>Most přes TT, Kuršova - Vejrostova</t>
  </si>
  <si>
    <t>Lávka pro pěší přes TT, Kuršova - Vejrostova</t>
  </si>
  <si>
    <t>Lávka přes TT, Listnatá - Přírodní</t>
  </si>
  <si>
    <t>Vyhlídková lávka při ul. Říčanská</t>
  </si>
  <si>
    <t>Zárubní zeď podél TT km 0,210 - 0,480 vpravo</t>
  </si>
  <si>
    <t>Zárubní zeď podél TT km 0,210 - 0,610 vlevo</t>
  </si>
  <si>
    <t>Zárubní zeď podél TT km 0,774 - 0,864 vlevo</t>
  </si>
  <si>
    <t>Pilotová stěna u PTO</t>
  </si>
  <si>
    <t>Opěrné zdi smyčky Kamechy</t>
  </si>
  <si>
    <t>Zárubní zeď smyčka Kamechy</t>
  </si>
  <si>
    <t>Gabionové zdi km 0,185 - 0,210</t>
  </si>
  <si>
    <t>Gabionové zdi - zastávka Ruda</t>
  </si>
  <si>
    <t>Gabionová zeď podél TT km 0,690 - 0,838 vpravo</t>
  </si>
  <si>
    <t>Gabionové zdi - portál Žebětín</t>
  </si>
  <si>
    <t>Vany eskalátorů, schodiště</t>
  </si>
  <si>
    <t>Přeložka splaškové kanalizace Šemberova - BVK</t>
  </si>
  <si>
    <t>Přeložka dešťové kanalizace - Kamechy - BVK</t>
  </si>
  <si>
    <t>Přeložka splaškové kanalizace - Kamechy - BVK</t>
  </si>
  <si>
    <t>Rekonstrukce dešťové kanalizace - Říčanská - BVK</t>
  </si>
  <si>
    <t>Rekonstrukce splaškové kanalizace - Říčanská - BVK</t>
  </si>
  <si>
    <t>Rekonstrukce dešťové kanalizace -Přírodní  - BVK</t>
  </si>
  <si>
    <t>Rekonstrukce splaškové kanalizace -Přírodní - BVK</t>
  </si>
  <si>
    <t>Přeložka dešťové kanalizace -Kocanovská - BVK</t>
  </si>
  <si>
    <t>Přeložka splaškové kanalizace -Kocanovská - BVK</t>
  </si>
  <si>
    <t>Rekonstrukce dešťové kanalizace -Teyschlova - BVK</t>
  </si>
  <si>
    <t xml:space="preserve">Rekonstrukce splaškové kanalizace -Teyschlova - BVK </t>
  </si>
  <si>
    <t>Úprava zhlaví šachet - BVK</t>
  </si>
  <si>
    <t>Dešťová kanalizace - Šemberova - BKOM</t>
  </si>
  <si>
    <t>Dešťová kanalizace - Kuršova-Teyschlova - BKOM</t>
  </si>
  <si>
    <t>Přípojka kanalizace - Kuršova-Teyschlova</t>
  </si>
  <si>
    <t>Retenční nádrž - Vejrostova -BKOM</t>
  </si>
  <si>
    <t>Dešťová kanalizace - Teyschlova -BKOM</t>
  </si>
  <si>
    <t xml:space="preserve">Rekonstrukce dešťové kanalizace -Kocanovská </t>
  </si>
  <si>
    <t xml:space="preserve">Přípojka kanalizace Kocanovská </t>
  </si>
  <si>
    <t>Zrušení dešťové kanalizace -Teyschlova - BKOM</t>
  </si>
  <si>
    <t>Rekonstrukce dešťové kanalizace -Vejrostova - BKOM</t>
  </si>
  <si>
    <t>Úprava zhlaví šachet - BKOM</t>
  </si>
  <si>
    <t>Odvodnění  TT - Vejrostova - DPMB</t>
  </si>
  <si>
    <t>Přípojka kanalizace TT - Vejrostova</t>
  </si>
  <si>
    <t>Retenční nádrž - Vejrostova - DPMB</t>
  </si>
  <si>
    <t>Odvodnění  TT - Kamechy - DPMB</t>
  </si>
  <si>
    <t>Přípojka kanalizace TT - Kamechy</t>
  </si>
  <si>
    <t>Retenční nádrž - Kamechy - DPMB</t>
  </si>
  <si>
    <t>Přípojky kanalizace - měnírna Ečerova - DPMB</t>
  </si>
  <si>
    <t>Přípojky kanalizace - měnírna Říčanská - DPMB</t>
  </si>
  <si>
    <t>Přípojky kanalizace - PTO - BKOM</t>
  </si>
  <si>
    <t>Úprava zhlaví šachet - DPMB</t>
  </si>
  <si>
    <t xml:space="preserve">Přeložka kanalizace budovy DPMB Ečerova </t>
  </si>
  <si>
    <t xml:space="preserve">Přípojka kanalizace budovy DPMB Ečerova </t>
  </si>
  <si>
    <t>Odvodnění ploch zastávky Říčanská</t>
  </si>
  <si>
    <t>Soc.zař. Kamechy TRAM - přípojka kanalizace</t>
  </si>
  <si>
    <t>Soc.zař. Kamechy TRAM – areálová kanalizace</t>
  </si>
  <si>
    <t>Soc.zař. Kamechy BUS - přípojka kanalizace</t>
  </si>
  <si>
    <t>Vodovod DN 200 - přeložka - Kuršova - Ečerova</t>
  </si>
  <si>
    <t>Vodovod DN 200 - zrušení - Kuršova - Ečerova</t>
  </si>
  <si>
    <t>Vodovod DN 500 - přeložka - Vejrostova</t>
  </si>
  <si>
    <t>Vodovod DN 500 - zrušení - Vejrostova</t>
  </si>
  <si>
    <t>Vodovod DN 250 - přeložka - vodojem Kuršova</t>
  </si>
  <si>
    <t>Vodovod DN 300 - přeložka - Vejrostova - Kuršova</t>
  </si>
  <si>
    <t>Vodovod DN 300 - zrušení - Vejrostova - Kuršova</t>
  </si>
  <si>
    <t>Vodovod DN 150 - přeložka - Teyschlova</t>
  </si>
  <si>
    <t>Vodovod DN 150 - zrušení - Teyschlova</t>
  </si>
  <si>
    <t>Vodovod DN 150,200 - rekonstrukce - Říčanská</t>
  </si>
  <si>
    <t>Vodovod DN 150,200 - rekonstrukce - Přírodní</t>
  </si>
  <si>
    <t>Vodovod DN 300,600 - přeložka Hostislavova</t>
  </si>
  <si>
    <t>Vodovod DN 300,600 - rušení Hostislavova</t>
  </si>
  <si>
    <t>Vodovod DN 250 - přeložka Kamechy</t>
  </si>
  <si>
    <t>Přípojka vodovodu - měnírna Ečerova - DPMB</t>
  </si>
  <si>
    <t>Přípojka vodovodu - měnírna Říčanská - DPMB</t>
  </si>
  <si>
    <t>Přípojka vodovodu - PTO - BKOM</t>
  </si>
  <si>
    <t>Vodovod DN100 - odbočení Vejrostova</t>
  </si>
  <si>
    <t>Přeložka vodovodu budovy DPMB Ečerova</t>
  </si>
  <si>
    <t>Soc.zař. Kamechy TRAM - přípojka vodovodu</t>
  </si>
  <si>
    <t>Soc.zař. Kamechy TRAM – areálový vodovod</t>
  </si>
  <si>
    <t>Soc.zař. Kamechy BUS - přípojka vodovodu</t>
  </si>
  <si>
    <t xml:space="preserve">Přívod VN měnírna Ečerova </t>
  </si>
  <si>
    <t>Přívod VN měnírna Říčanská</t>
  </si>
  <si>
    <t xml:space="preserve">Přeložky VN a NN </t>
  </si>
  <si>
    <t>Přívod NN Kamechy</t>
  </si>
  <si>
    <t xml:space="preserve">Veřejné osvětlení – nové </t>
  </si>
  <si>
    <t>Veřejné osvětlení - přeložka</t>
  </si>
  <si>
    <t>Venkovní osvětlení příjezdu k PTO</t>
  </si>
  <si>
    <t>Přípojky NN DPMB</t>
  </si>
  <si>
    <t>Přípojka NN - PTO</t>
  </si>
  <si>
    <t>Elektropřípojka eskalátorů</t>
  </si>
  <si>
    <t>Přeložky sdělovacích kabelů Cetin</t>
  </si>
  <si>
    <t>Přeložky sdělovacích kabelů T-Mobile</t>
  </si>
  <si>
    <t>Přeložky sdělovacích kabelů Quantcom</t>
  </si>
  <si>
    <t>Přeložky sdělovacích kabelů Vodafone</t>
  </si>
  <si>
    <t>Přeložky sdělovacích kabelů Smart Comp</t>
  </si>
  <si>
    <t>Přípojka optického kabelu</t>
  </si>
  <si>
    <t>Přeložka optického kabelu BKOM</t>
  </si>
  <si>
    <t>Přípojka sdělovacího vedení pro měnírnu Ečerova</t>
  </si>
  <si>
    <t>Přípojka sdělovacího vedení pro měnírnu Říčanská</t>
  </si>
  <si>
    <t>Přípojka sdělovacího vedení pro PTO</t>
  </si>
  <si>
    <t>Kabelovod pro sdělovací sítě</t>
  </si>
  <si>
    <t>Přeložka teplovodu km 0,340</t>
  </si>
  <si>
    <t>Přeložka teplovodu km 1,360</t>
  </si>
  <si>
    <t>Přeložka teplovodu km 1,140 - poklesová kotlina</t>
  </si>
  <si>
    <t>Provizorní propojení teplovodů v době stavby</t>
  </si>
  <si>
    <t>Přeložka STL plynovodu km 0,337</t>
  </si>
  <si>
    <t>Stavební jáma Bystrc</t>
  </si>
  <si>
    <t>Přesypaný tunel a portál Bystrc</t>
  </si>
  <si>
    <t>Ražený tunel – ražba, primární ostění</t>
  </si>
  <si>
    <t>Ražený tunel – definitivní ostění</t>
  </si>
  <si>
    <t>Přesypaný tunel a portál Žebětín</t>
  </si>
  <si>
    <t>Stavební jáma Žebětín</t>
  </si>
  <si>
    <t>Chodníky a stavební úpravy v tunelu</t>
  </si>
  <si>
    <t>Odvodnění tunelu</t>
  </si>
  <si>
    <t>Požární vodovod v tunelu</t>
  </si>
  <si>
    <t>Přípojka požární vody k tunelu</t>
  </si>
  <si>
    <t>Stavební elektroinstalace v tunelu</t>
  </si>
  <si>
    <t>Pomocná opatření při ražbě</t>
  </si>
  <si>
    <t>Provozně-technický objekt</t>
  </si>
  <si>
    <t>Rekonstrukce tramvajové trati</t>
  </si>
  <si>
    <t>Tramvajová trať</t>
  </si>
  <si>
    <t>Tramvajová trať v tunelu</t>
  </si>
  <si>
    <t>Tramvajová smyčka Kamechy</t>
  </si>
  <si>
    <t>Nástupiště tramvajových zastávek</t>
  </si>
  <si>
    <t>Trolejové vedení</t>
  </si>
  <si>
    <t>Kabelovod DPMB</t>
  </si>
  <si>
    <t>Napájecí a zpětné kabely DPMB</t>
  </si>
  <si>
    <t xml:space="preserve">Měnírna Ečerova - stavební část </t>
  </si>
  <si>
    <t>Měnírna Říčanská- stavební část</t>
  </si>
  <si>
    <t>Konstrukce bránící přecházení trati</t>
  </si>
  <si>
    <t>Mobiliář - MČ Bystrc</t>
  </si>
  <si>
    <t>Mobiliář - MČ Žebětín</t>
  </si>
  <si>
    <t>Přístřešky pro cestující - MČ Bystrc</t>
  </si>
  <si>
    <t>Přístřešky pro cestující - MČ Žebětín</t>
  </si>
  <si>
    <t>Přesun stanoviště popelnice Teyschlova 2, 4,6</t>
  </si>
  <si>
    <t>Soc. zař. Kamechy TRAM</t>
  </si>
  <si>
    <t>Soc. zař. Kamechy BUS</t>
  </si>
  <si>
    <t>Sportovní hřiště Kuršova</t>
  </si>
  <si>
    <t>Oplocení přístupu k PTO a portálů tunelu</t>
  </si>
  <si>
    <t>Oplocení tramvajové trati</t>
  </si>
  <si>
    <t>Hrubé terénní úpravy - odvoz na skládku</t>
  </si>
  <si>
    <t>Hrubé terénní úpravy - do násypu na stavbě</t>
  </si>
  <si>
    <t>Rekultivace rušených komunikací</t>
  </si>
  <si>
    <t>321.1</t>
  </si>
  <si>
    <t>324.1</t>
  </si>
  <si>
    <t>340.1</t>
  </si>
  <si>
    <t>342.1</t>
  </si>
  <si>
    <t>348.1</t>
  </si>
  <si>
    <t>350.1</t>
  </si>
  <si>
    <t>380.1</t>
  </si>
  <si>
    <t>701.1</t>
  </si>
  <si>
    <t>701.2</t>
  </si>
  <si>
    <t>702.1</t>
  </si>
  <si>
    <t>702.2</t>
  </si>
  <si>
    <t>2001.1</t>
  </si>
  <si>
    <t>2001.2</t>
  </si>
  <si>
    <t>2001.3</t>
  </si>
  <si>
    <t>2001.4</t>
  </si>
  <si>
    <t>2001.5</t>
  </si>
  <si>
    <t>2001.6</t>
  </si>
  <si>
    <t>2001.7</t>
  </si>
  <si>
    <t>2002.1</t>
  </si>
  <si>
    <t>2002.2</t>
  </si>
  <si>
    <t>2002.3</t>
  </si>
  <si>
    <t>2002.4</t>
  </si>
  <si>
    <t>2002.5</t>
  </si>
  <si>
    <t>2002.6</t>
  </si>
  <si>
    <t>2002.7</t>
  </si>
  <si>
    <t>4004.1</t>
  </si>
  <si>
    <t>4004.2</t>
  </si>
  <si>
    <t>4004.3</t>
  </si>
  <si>
    <t>Osvětlení v tunelu</t>
  </si>
  <si>
    <t>Nouzové osvětlení</t>
  </si>
  <si>
    <t>Radiové spojení (DPmB + IZS)</t>
  </si>
  <si>
    <t>Provozní telefon DPmB</t>
  </si>
  <si>
    <t>Elektrická požární signalizace (EPS)</t>
  </si>
  <si>
    <t>Řídicí systém</t>
  </si>
  <si>
    <t>Řízení tramvajového provozu</t>
  </si>
  <si>
    <t>Napájení tunelu NN</t>
  </si>
  <si>
    <t>Zálohované napájení (UPS)</t>
  </si>
  <si>
    <t>Uzemnění tunelu</t>
  </si>
  <si>
    <t>Ochrana proti bludným proudům</t>
  </si>
  <si>
    <t>Kamerový dohled + videodetekce</t>
  </si>
  <si>
    <t>Poplachový zabezpečovací a tísňový systém (PZTS)</t>
  </si>
  <si>
    <t>Úpravy velínu Bkom</t>
  </si>
  <si>
    <t>Úpravy velínu DPmB</t>
  </si>
  <si>
    <t>VZT zařízení</t>
  </si>
  <si>
    <t>Měnírna Ečerova - střídavá část</t>
  </si>
  <si>
    <t>Měnírna Ečerova - stejnosměrná část</t>
  </si>
  <si>
    <t>Měnírna Ečerova - vlastní spotřeba</t>
  </si>
  <si>
    <t>Měnírna Ečerova - uzemnění a hromosvod</t>
  </si>
  <si>
    <t>Měnírna Ečerova – stavební elektroinstalace</t>
  </si>
  <si>
    <t>Měnírna Ečerova - řízení, ovládání a dálkové ovládání</t>
  </si>
  <si>
    <t>Měnírna Ečerova - protipožární opatření</t>
  </si>
  <si>
    <t>Měnírna Říčanská - střídavá část</t>
  </si>
  <si>
    <t>Měnírna Říčanská - stejnosměrná část</t>
  </si>
  <si>
    <t>Měnírna Říčanská - vlastní spotřeba</t>
  </si>
  <si>
    <t>Měnírna Říčanská - uzemnění a hromosvod</t>
  </si>
  <si>
    <t>Měnírna Říčanská – stavební elektroinstalace</t>
  </si>
  <si>
    <t>Měnírna Říčanská - řízení, ovládání a dálkové ovládání</t>
  </si>
  <si>
    <t>Měnírna Říčanská - protipožární opatření</t>
  </si>
  <si>
    <t>Ovládání výhybek vč. EOV</t>
  </si>
  <si>
    <t>Kolejové mazníky</t>
  </si>
  <si>
    <t>Elektronické informační panely DPmB a IDS Jmk</t>
  </si>
  <si>
    <t>Jízdenkové automaty</t>
  </si>
  <si>
    <t>Eskalátory u zastávky Říčanská</t>
  </si>
  <si>
    <t>Akustický orientační systém pro nevidomé</t>
  </si>
  <si>
    <t>Neutralizační stanice - STG</t>
  </si>
  <si>
    <t>Elektrické napájení neutralizační stanice</t>
  </si>
  <si>
    <t>Měření a regulace v neutralizační stanici</t>
  </si>
  <si>
    <t>Základní návrh zhotovitele</t>
  </si>
  <si>
    <t>dokončení objektu, předání dokladů prokazujících kvalitu</t>
  </si>
  <si>
    <t>stavební práce</t>
  </si>
  <si>
    <t>Kolejový svršek</t>
  </si>
  <si>
    <t>N07</t>
  </si>
  <si>
    <t>N08</t>
  </si>
  <si>
    <t>N09</t>
  </si>
  <si>
    <t>N10</t>
  </si>
  <si>
    <t>N11</t>
  </si>
  <si>
    <t>N12</t>
  </si>
  <si>
    <t>Kabelové rozvody v tunelu (neoceňovat, koordinace)</t>
  </si>
  <si>
    <t>Úprava kabelu lokálního distributora (cena zahrnuta v SO421, 411, 423) (nenaceňovat)</t>
  </si>
  <si>
    <t>0008</t>
  </si>
  <si>
    <t>0009</t>
  </si>
  <si>
    <t>0010</t>
  </si>
  <si>
    <t>* Projektová dokumentace pro realizaci stavby 
* Výrobní a dílenské dokumentace stavby</t>
  </si>
  <si>
    <t>Vegetační úpravy</t>
  </si>
  <si>
    <t>801, 802, 804</t>
  </si>
  <si>
    <t>SMB</t>
  </si>
  <si>
    <t>Účastník vloží celkové náklady na stavební práce k příslušnému stavebnímu objektu do sloupce "F" v Kč (bez DPH).</t>
  </si>
  <si>
    <t>Příslušný podíl stavebních prací v procentech z celkových nákladů na stavební práce příslušného objektu ve sloupci "G" je stanoven pevně a zhotovitel není oprávněn jej měnit.</t>
  </si>
  <si>
    <t>Další projektová dokumentace,  doklady a povolení  nezbytné pro provádění stavby</t>
  </si>
  <si>
    <t>Další dokumenty Zhotovitele</t>
  </si>
  <si>
    <t>Dokumentace a doklady pro zkušební provoz a jeho provedení</t>
  </si>
  <si>
    <t>Dokumenty k převzetí Díla</t>
  </si>
  <si>
    <t>* Dokumentace a podklady nezbytné pro  projednání všech  povolení nutných k realizaci stavby;
* Povolení ke kácení stromů, povolení stavby zařízení staveniště, atd.;
* Zajištění všech nezbytných povolení a rozhodnutí pro realizaci stavby</t>
  </si>
  <si>
    <t>0005</t>
  </si>
  <si>
    <t>0007</t>
  </si>
  <si>
    <t>Účastník může v odůvodněném případě zadat max. 6 nových stavebních objektů do předchystaných polí na řádcích 178 až 183.</t>
  </si>
  <si>
    <t>Účastník může v odůvodněném případě zadat max. 6 nových provozních souborů do předchystaných polí na řádcích 225 až 230.</t>
  </si>
  <si>
    <t>technologické dokončení etapy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</si>
</sst>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K_č_-;\-* #,##0.00\ _K_č_-;_-* &quot;-&quot;??\ _K_č_-;_-@_-"/>
    <numFmt numFmtId="164" formatCode="0000"/>
    <numFmt numFmtId="165" formatCode="000"/>
    <numFmt numFmtId="166" formatCode="_-* #,##0\ _K_č_-;\-* #,##0\ _K_č_-;_-* &quot;-&quot;??\ _K_č_-;_-@_-"/>
    <numFmt numFmtId="167" formatCode="#,##0\ _K_č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43" fontId="29" fillId="0" borderId="0" applyFont="0" applyFill="0" applyBorder="0" applyAlignment="0" applyProtection="0"/>
  </cellStyleXfs>
  <cellXfs count="238">
    <xf numFmtId="0" fontId="0" fillId="0" borderId="0" xfId="0"/>
    <xf numFmtId="0" fontId="12" fillId="0" borderId="0" xfId="0" applyFont="1"/>
    <xf numFmtId="0" fontId="14" fillId="0" borderId="0" xfId="0" applyFont="1"/>
    <xf numFmtId="0" fontId="0" fillId="0" borderId="0" xfId="0" applyAlignment="1">
      <alignment vertical="center"/>
    </xf>
    <xf numFmtId="0" fontId="16" fillId="0" borderId="0" xfId="0" applyFont="1"/>
    <xf numFmtId="0" fontId="0" fillId="0" borderId="0" xfId="0" applyAlignment="1">
      <alignment horizontal="right" indent="1"/>
    </xf>
    <xf numFmtId="0" fontId="19" fillId="0" borderId="0" xfId="0" applyFont="1"/>
    <xf numFmtId="0" fontId="20" fillId="0" borderId="0" xfId="0" applyFont="1"/>
    <xf numFmtId="0" fontId="21" fillId="0" borderId="1" xfId="0" applyFont="1" applyBorder="1" applyAlignment="1">
      <alignment horizontal="left" vertical="center" wrapText="1" indent="1"/>
    </xf>
    <xf numFmtId="49" fontId="17" fillId="0" borderId="19" xfId="0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horizontal="left" vertical="center" wrapText="1" indent="1"/>
    </xf>
    <xf numFmtId="0" fontId="12" fillId="7" borderId="20" xfId="0" applyFont="1" applyFill="1" applyBorder="1" applyAlignment="1">
      <alignment horizontal="center" vertical="center" wrapText="1"/>
    </xf>
    <xf numFmtId="0" fontId="12" fillId="7" borderId="21" xfId="0" applyFont="1" applyFill="1" applyBorder="1" applyAlignment="1">
      <alignment horizontal="center" vertical="center" wrapText="1"/>
    </xf>
    <xf numFmtId="0" fontId="15" fillId="8" borderId="0" xfId="0" applyFont="1" applyFill="1" applyAlignment="1">
      <alignment horizontal="left"/>
    </xf>
    <xf numFmtId="3" fontId="15" fillId="8" borderId="0" xfId="0" applyNumberFormat="1" applyFont="1" applyFill="1" applyAlignment="1">
      <alignment horizontal="right" indent="1"/>
    </xf>
    <xf numFmtId="0" fontId="0" fillId="8" borderId="0" xfId="0" applyFill="1"/>
    <xf numFmtId="0" fontId="16" fillId="8" borderId="0" xfId="0" applyFont="1" applyFill="1"/>
    <xf numFmtId="0" fontId="0" fillId="8" borderId="0" xfId="0" applyFill="1" applyAlignment="1">
      <alignment vertical="center"/>
    </xf>
    <xf numFmtId="0" fontId="21" fillId="0" borderId="0" xfId="0" applyFont="1" applyAlignment="1">
      <alignment horizontal="left" vertical="center" indent="1"/>
    </xf>
    <xf numFmtId="0" fontId="19" fillId="0" borderId="0" xfId="0" applyFont="1" applyAlignment="1">
      <alignment horizontal="left" inden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 indent="1"/>
    </xf>
    <xf numFmtId="0" fontId="19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indent="1"/>
    </xf>
    <xf numFmtId="0" fontId="27" fillId="8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3" fontId="23" fillId="2" borderId="2" xfId="0" applyNumberFormat="1" applyFont="1" applyFill="1" applyBorder="1" applyAlignment="1">
      <alignment horizontal="right" vertical="center" indent="2"/>
    </xf>
    <xf numFmtId="3" fontId="12" fillId="0" borderId="29" xfId="0" applyNumberFormat="1" applyFont="1" applyBorder="1" applyAlignment="1">
      <alignment horizontal="right" vertical="center" indent="2"/>
    </xf>
    <xf numFmtId="3" fontId="12" fillId="0" borderId="27" xfId="0" applyNumberFormat="1" applyFont="1" applyBorder="1" applyAlignment="1">
      <alignment horizontal="right" vertical="center" indent="2"/>
    </xf>
    <xf numFmtId="9" fontId="23" fillId="2" borderId="26" xfId="0" applyNumberFormat="1" applyFont="1" applyFill="1" applyBorder="1" applyAlignment="1">
      <alignment horizontal="center" vertical="center"/>
    </xf>
    <xf numFmtId="3" fontId="23" fillId="2" borderId="26" xfId="0" applyNumberFormat="1" applyFont="1" applyFill="1" applyBorder="1" applyAlignment="1">
      <alignment horizontal="right" vertical="center" indent="2"/>
    </xf>
    <xf numFmtId="1" fontId="12" fillId="5" borderId="29" xfId="0" applyNumberFormat="1" applyFont="1" applyFill="1" applyBorder="1" applyAlignment="1" applyProtection="1">
      <alignment horizontal="center" vertical="center"/>
      <protection locked="0"/>
    </xf>
    <xf numFmtId="1" fontId="12" fillId="5" borderId="30" xfId="0" applyNumberFormat="1" applyFont="1" applyFill="1" applyBorder="1" applyAlignment="1" applyProtection="1">
      <alignment horizontal="center" vertical="center"/>
      <protection locked="0"/>
    </xf>
    <xf numFmtId="3" fontId="12" fillId="5" borderId="13" xfId="0" applyNumberFormat="1" applyFont="1" applyFill="1" applyBorder="1" applyAlignment="1" applyProtection="1">
      <alignment horizontal="right" vertical="center" indent="2"/>
      <protection locked="0"/>
    </xf>
    <xf numFmtId="3" fontId="12" fillId="5" borderId="11" xfId="0" applyNumberFormat="1" applyFont="1" applyFill="1" applyBorder="1" applyAlignment="1" applyProtection="1">
      <alignment horizontal="right" vertical="center" indent="2"/>
      <protection locked="0"/>
    </xf>
    <xf numFmtId="0" fontId="12" fillId="7" borderId="23" xfId="0" applyFont="1" applyFill="1" applyBorder="1" applyAlignment="1">
      <alignment horizontal="center" vertical="center" wrapText="1"/>
    </xf>
    <xf numFmtId="3" fontId="12" fillId="4" borderId="23" xfId="0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vertical="center"/>
    </xf>
    <xf numFmtId="0" fontId="12" fillId="7" borderId="22" xfId="0" applyFont="1" applyFill="1" applyBorder="1" applyAlignment="1">
      <alignment horizontal="center" vertical="center" wrapText="1"/>
    </xf>
    <xf numFmtId="0" fontId="19" fillId="8" borderId="33" xfId="0" applyFont="1" applyFill="1" applyBorder="1" applyAlignment="1">
      <alignment horizontal="center" vertical="center"/>
    </xf>
    <xf numFmtId="0" fontId="19" fillId="8" borderId="34" xfId="0" applyFont="1" applyFill="1" applyBorder="1" applyAlignment="1">
      <alignment horizontal="left" vertical="center"/>
    </xf>
    <xf numFmtId="0" fontId="19" fillId="8" borderId="33" xfId="0" applyFont="1" applyFill="1" applyBorder="1" applyAlignment="1">
      <alignment horizontal="center"/>
    </xf>
    <xf numFmtId="0" fontId="19" fillId="8" borderId="34" xfId="0" applyFont="1" applyFill="1" applyBorder="1" applyAlignment="1">
      <alignment horizontal="left" indent="1"/>
    </xf>
    <xf numFmtId="0" fontId="19" fillId="8" borderId="35" xfId="0" applyFont="1" applyFill="1" applyBorder="1" applyAlignment="1">
      <alignment horizontal="center"/>
    </xf>
    <xf numFmtId="0" fontId="19" fillId="8" borderId="36" xfId="0" applyFont="1" applyFill="1" applyBorder="1" applyAlignment="1">
      <alignment horizontal="left" indent="1"/>
    </xf>
    <xf numFmtId="0" fontId="24" fillId="2" borderId="40" xfId="0" applyFont="1" applyFill="1" applyBorder="1" applyAlignment="1">
      <alignment horizontal="center" vertical="center" wrapText="1"/>
    </xf>
    <xf numFmtId="0" fontId="27" fillId="2" borderId="31" xfId="0" applyFont="1" applyFill="1" applyBorder="1" applyAlignment="1">
      <alignment horizontal="center" vertical="center" wrapText="1"/>
    </xf>
    <xf numFmtId="166" fontId="21" fillId="5" borderId="1" xfId="1" applyNumberFormat="1" applyFont="1" applyFill="1" applyBorder="1" applyAlignment="1" applyProtection="1">
      <alignment horizontal="right" vertical="center" indent="1"/>
      <protection locked="0"/>
    </xf>
    <xf numFmtId="166" fontId="21" fillId="5" borderId="4" xfId="1" applyNumberFormat="1" applyFont="1" applyFill="1" applyBorder="1" applyAlignment="1" applyProtection="1">
      <alignment horizontal="right" vertical="center" indent="1"/>
      <protection locked="0"/>
    </xf>
    <xf numFmtId="0" fontId="30" fillId="0" borderId="1" xfId="0" applyFont="1" applyBorder="1" applyAlignment="1">
      <alignment horizontal="left" vertical="center" indent="1"/>
    </xf>
    <xf numFmtId="0" fontId="30" fillId="0" borderId="1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5" fillId="0" borderId="4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0" fontId="12" fillId="0" borderId="47" xfId="0" applyFont="1" applyFill="1" applyBorder="1" applyAlignment="1">
      <alignment horizontal="center" vertical="center" wrapText="1"/>
    </xf>
    <xf numFmtId="166" fontId="21" fillId="5" borderId="1" xfId="1" applyNumberFormat="1" applyFont="1" applyFill="1" applyBorder="1" applyAlignment="1" applyProtection="1">
      <alignment vertical="center"/>
      <protection locked="0"/>
    </xf>
    <xf numFmtId="166" fontId="21" fillId="5" borderId="53" xfId="1" applyNumberFormat="1" applyFont="1" applyFill="1" applyBorder="1" applyAlignment="1" applyProtection="1">
      <alignment horizontal="right" vertical="center" indent="1"/>
      <protection locked="0"/>
    </xf>
    <xf numFmtId="166" fontId="21" fillId="5" borderId="47" xfId="1" applyNumberFormat="1" applyFont="1" applyFill="1" applyBorder="1" applyAlignment="1" applyProtection="1">
      <alignment horizontal="right" vertical="center" indent="1"/>
      <protection locked="0"/>
    </xf>
    <xf numFmtId="49" fontId="21" fillId="0" borderId="54" xfId="0" applyNumberFormat="1" applyFont="1" applyBorder="1" applyAlignment="1">
      <alignment horizontal="center" vertical="center"/>
    </xf>
    <xf numFmtId="0" fontId="21" fillId="0" borderId="47" xfId="0" applyFont="1" applyBorder="1" applyAlignment="1">
      <alignment horizontal="left" vertical="center" wrapText="1" indent="1"/>
    </xf>
    <xf numFmtId="3" fontId="12" fillId="5" borderId="46" xfId="0" applyNumberFormat="1" applyFont="1" applyFill="1" applyBorder="1" applyAlignment="1" applyProtection="1">
      <alignment horizontal="right" vertical="center" indent="2"/>
      <protection locked="0"/>
    </xf>
    <xf numFmtId="49" fontId="21" fillId="0" borderId="10" xfId="0" applyNumberFormat="1" applyFont="1" applyBorder="1" applyAlignment="1">
      <alignment horizontal="center" vertical="center"/>
    </xf>
    <xf numFmtId="49" fontId="21" fillId="0" borderId="56" xfId="0" applyNumberFormat="1" applyFont="1" applyBorder="1" applyAlignment="1">
      <alignment horizontal="center" vertical="center"/>
    </xf>
    <xf numFmtId="0" fontId="21" fillId="0" borderId="53" xfId="0" applyFont="1" applyBorder="1" applyAlignment="1">
      <alignment horizontal="left" vertical="center" wrapText="1" indent="1"/>
    </xf>
    <xf numFmtId="3" fontId="12" fillId="5" borderId="62" xfId="0" applyNumberFormat="1" applyFont="1" applyFill="1" applyBorder="1" applyAlignment="1" applyProtection="1">
      <alignment horizontal="right" vertical="center" indent="2"/>
      <protection locked="0"/>
    </xf>
    <xf numFmtId="0" fontId="3" fillId="0" borderId="1" xfId="0" applyFont="1" applyBorder="1" applyAlignment="1">
      <alignment horizontal="left" vertical="center" wrapText="1" indent="1"/>
    </xf>
    <xf numFmtId="3" fontId="0" fillId="0" borderId="0" xfId="0" applyNumberFormat="1"/>
    <xf numFmtId="3" fontId="13" fillId="3" borderId="65" xfId="0" applyNumberFormat="1" applyFont="1" applyFill="1" applyBorder="1" applyAlignment="1">
      <alignment horizontal="right" vertical="center" indent="2"/>
    </xf>
    <xf numFmtId="49" fontId="17" fillId="0" borderId="54" xfId="0" applyNumberFormat="1" applyFont="1" applyBorder="1" applyAlignment="1">
      <alignment horizontal="center" vertical="center" wrapText="1"/>
    </xf>
    <xf numFmtId="3" fontId="12" fillId="5" borderId="11" xfId="0" applyNumberFormat="1" applyFont="1" applyFill="1" applyBorder="1" applyAlignment="1">
      <alignment horizontal="right" indent="1"/>
    </xf>
    <xf numFmtId="49" fontId="17" fillId="0" borderId="64" xfId="0" applyNumberFormat="1" applyFont="1" applyBorder="1" applyAlignment="1">
      <alignment horizontal="center" vertical="center" wrapText="1"/>
    </xf>
    <xf numFmtId="0" fontId="3" fillId="0" borderId="53" xfId="0" applyFont="1" applyBorder="1" applyAlignment="1">
      <alignment horizontal="left" vertical="center" wrapText="1" indent="1"/>
    </xf>
    <xf numFmtId="3" fontId="12" fillId="5" borderId="62" xfId="0" applyNumberFormat="1" applyFont="1" applyFill="1" applyBorder="1" applyAlignment="1">
      <alignment horizontal="right" indent="1"/>
    </xf>
    <xf numFmtId="0" fontId="23" fillId="0" borderId="42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1" fillId="10" borderId="1" xfId="0" applyFont="1" applyFill="1" applyBorder="1" applyAlignment="1">
      <alignment horizontal="left" vertical="center" indent="1"/>
    </xf>
    <xf numFmtId="0" fontId="21" fillId="10" borderId="28" xfId="0" applyFont="1" applyFill="1" applyBorder="1" applyAlignment="1">
      <alignment horizontal="left" vertical="center" indent="1"/>
    </xf>
    <xf numFmtId="0" fontId="21" fillId="10" borderId="37" xfId="0" applyFont="1" applyFill="1" applyBorder="1" applyAlignment="1">
      <alignment horizontal="left" vertical="center" indent="1"/>
    </xf>
    <xf numFmtId="0" fontId="26" fillId="8" borderId="2" xfId="0" applyFont="1" applyFill="1" applyBorder="1" applyAlignment="1">
      <alignment horizontal="center" vertical="center"/>
    </xf>
    <xf numFmtId="0" fontId="26" fillId="8" borderId="7" xfId="0" applyFont="1" applyFill="1" applyBorder="1" applyAlignment="1">
      <alignment horizontal="center" vertical="center"/>
    </xf>
    <xf numFmtId="0" fontId="26" fillId="8" borderId="8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left" vertical="center" indent="2"/>
    </xf>
    <xf numFmtId="0" fontId="25" fillId="2" borderId="7" xfId="0" applyFont="1" applyFill="1" applyBorder="1" applyAlignment="1">
      <alignment horizontal="left" vertical="center" indent="2"/>
    </xf>
    <xf numFmtId="0" fontId="12" fillId="0" borderId="32" xfId="0" applyFont="1" applyBorder="1" applyAlignment="1">
      <alignment horizontal="left" vertical="center" indent="2"/>
    </xf>
    <xf numFmtId="0" fontId="12" fillId="0" borderId="3" xfId="0" applyFont="1" applyBorder="1" applyAlignment="1">
      <alignment horizontal="left" vertical="center" indent="2"/>
    </xf>
    <xf numFmtId="0" fontId="12" fillId="0" borderId="5" xfId="0" applyFont="1" applyBorder="1" applyAlignment="1">
      <alignment horizontal="left" vertical="center" indent="2"/>
    </xf>
    <xf numFmtId="0" fontId="12" fillId="0" borderId="1" xfId="0" applyFont="1" applyBorder="1" applyAlignment="1">
      <alignment horizontal="left" vertical="center" indent="2"/>
    </xf>
    <xf numFmtId="0" fontId="24" fillId="2" borderId="38" xfId="0" applyFont="1" applyFill="1" applyBorder="1" applyAlignment="1">
      <alignment horizontal="center" vertical="center"/>
    </xf>
    <xf numFmtId="0" fontId="24" fillId="2" borderId="39" xfId="0" applyFont="1" applyFill="1" applyBorder="1" applyAlignment="1">
      <alignment horizontal="center" vertical="center"/>
    </xf>
    <xf numFmtId="0" fontId="24" fillId="2" borderId="41" xfId="0" applyFont="1" applyFill="1" applyBorder="1" applyAlignment="1">
      <alignment horizontal="center" vertical="center"/>
    </xf>
    <xf numFmtId="0" fontId="12" fillId="0" borderId="64" xfId="0" applyFont="1" applyBorder="1" applyAlignment="1">
      <alignment horizontal="left" vertical="center" indent="7"/>
    </xf>
    <xf numFmtId="0" fontId="12" fillId="0" borderId="51" xfId="0" applyFont="1" applyBorder="1" applyAlignment="1">
      <alignment horizontal="left" vertical="center" indent="7"/>
    </xf>
    <xf numFmtId="0" fontId="12" fillId="0" borderId="24" xfId="0" applyFont="1" applyBorder="1" applyAlignment="1">
      <alignment horizontal="left" vertical="center" indent="9"/>
    </xf>
    <xf numFmtId="0" fontId="12" fillId="0" borderId="25" xfId="0" applyFont="1" applyBorder="1" applyAlignment="1">
      <alignment horizontal="left" vertical="center" indent="9"/>
    </xf>
    <xf numFmtId="0" fontId="12" fillId="7" borderId="24" xfId="0" applyFont="1" applyFill="1" applyBorder="1" applyAlignment="1">
      <alignment horizontal="center" vertical="center"/>
    </xf>
    <xf numFmtId="0" fontId="12" fillId="7" borderId="25" xfId="0" applyFont="1" applyFill="1" applyBorder="1" applyAlignment="1">
      <alignment horizontal="center" vertical="center"/>
    </xf>
    <xf numFmtId="0" fontId="8" fillId="7" borderId="63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Protection="1">
      <protection locked="0"/>
    </xf>
    <xf numFmtId="0" fontId="0" fillId="0" borderId="0" xfId="0" applyProtection="1">
      <protection locked="0"/>
    </xf>
    <xf numFmtId="164" fontId="10" fillId="2" borderId="5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164" fontId="10" fillId="2" borderId="10" xfId="0" applyNumberFormat="1" applyFont="1" applyFill="1" applyBorder="1" applyAlignment="1" applyProtection="1">
      <alignment horizontal="center" vertical="center"/>
      <protection locked="0"/>
    </xf>
    <xf numFmtId="164" fontId="10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vertical="center"/>
      <protection locked="0"/>
    </xf>
    <xf numFmtId="0" fontId="11" fillId="9" borderId="1" xfId="0" applyFont="1" applyFill="1" applyBorder="1" applyAlignment="1" applyProtection="1">
      <alignment horizontal="left" vertical="center" wrapText="1" indent="1"/>
      <protection locked="0"/>
    </xf>
    <xf numFmtId="0" fontId="9" fillId="2" borderId="1" xfId="0" applyFont="1" applyFill="1" applyBorder="1" applyAlignment="1" applyProtection="1">
      <alignment horizontal="left" vertical="center" indent="1"/>
      <protection locked="0"/>
    </xf>
    <xf numFmtId="0" fontId="1" fillId="2" borderId="1" xfId="0" applyFont="1" applyFill="1" applyBorder="1" applyAlignment="1" applyProtection="1">
      <alignment horizontal="left" vertical="center" indent="1"/>
      <protection locked="0"/>
    </xf>
    <xf numFmtId="164" fontId="1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9" borderId="53" xfId="0" applyFont="1" applyFill="1" applyBorder="1" applyAlignment="1" applyProtection="1">
      <alignment horizontal="left" vertical="center" wrapText="1" indent="1"/>
      <protection locked="0"/>
    </xf>
    <xf numFmtId="0" fontId="9" fillId="2" borderId="53" xfId="0" applyFont="1" applyFill="1" applyBorder="1" applyAlignment="1" applyProtection="1">
      <alignment horizontal="left" vertical="center" indent="1"/>
      <protection locked="0"/>
    </xf>
    <xf numFmtId="0" fontId="12" fillId="0" borderId="57" xfId="0" applyFont="1" applyBorder="1" applyAlignment="1" applyProtection="1">
      <alignment horizontal="left" vertical="center" wrapText="1" indent="5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 indent="1"/>
      <protection locked="0"/>
    </xf>
    <xf numFmtId="0" fontId="19" fillId="0" borderId="0" xfId="0" applyFont="1" applyAlignment="1" applyProtection="1">
      <alignment horizontal="right" inden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 indent="1"/>
      <protection locked="0"/>
    </xf>
    <xf numFmtId="0" fontId="22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5" fillId="2" borderId="1" xfId="0" applyFont="1" applyFill="1" applyBorder="1" applyAlignment="1" applyProtection="1">
      <alignment horizontal="left" vertical="center" wrapText="1" indent="1"/>
      <protection locked="0"/>
    </xf>
    <xf numFmtId="167" fontId="0" fillId="0" borderId="0" xfId="0" applyNumberFormat="1" applyProtection="1">
      <protection locked="0"/>
    </xf>
    <xf numFmtId="166" fontId="0" fillId="0" borderId="0" xfId="0" applyNumberFormat="1" applyProtection="1">
      <protection locked="0"/>
    </xf>
    <xf numFmtId="166" fontId="21" fillId="5" borderId="1" xfId="1" applyNumberFormat="1" applyFont="1" applyFill="1" applyBorder="1" applyAlignment="1" applyProtection="1">
      <alignment horizontal="right"/>
      <protection locked="0"/>
    </xf>
    <xf numFmtId="10" fontId="0" fillId="0" borderId="0" xfId="0" applyNumberFormat="1" applyProtection="1">
      <protection locked="0"/>
    </xf>
    <xf numFmtId="167" fontId="0" fillId="0" borderId="0" xfId="0" applyNumberFormat="1" applyFill="1" applyProtection="1">
      <protection locked="0"/>
    </xf>
    <xf numFmtId="0" fontId="5" fillId="0" borderId="0" xfId="0" applyFont="1" applyFill="1" applyProtection="1">
      <protection locked="0"/>
    </xf>
    <xf numFmtId="167" fontId="5" fillId="0" borderId="0" xfId="0" applyNumberFormat="1" applyFont="1" applyFill="1" applyProtection="1">
      <protection locked="0"/>
    </xf>
    <xf numFmtId="0" fontId="11" fillId="0" borderId="0" xfId="0" applyFont="1" applyFill="1" applyProtection="1">
      <protection locked="0"/>
    </xf>
    <xf numFmtId="0" fontId="5" fillId="0" borderId="0" xfId="0" applyFont="1" applyProtection="1">
      <protection locked="0"/>
    </xf>
    <xf numFmtId="166" fontId="21" fillId="5" borderId="3" xfId="1" applyNumberFormat="1" applyFont="1" applyFill="1" applyBorder="1" applyAlignment="1" applyProtection="1">
      <alignment horizontal="right"/>
      <protection locked="0"/>
    </xf>
    <xf numFmtId="0" fontId="11" fillId="6" borderId="1" xfId="0" applyFont="1" applyFill="1" applyBorder="1" applyAlignment="1" applyProtection="1">
      <alignment horizontal="left" indent="1"/>
      <protection locked="0"/>
    </xf>
    <xf numFmtId="167" fontId="11" fillId="0" borderId="0" xfId="0" applyNumberFormat="1" applyFont="1" applyFill="1" applyProtection="1">
      <protection locked="0"/>
    </xf>
    <xf numFmtId="0" fontId="11" fillId="6" borderId="49" xfId="0" applyFont="1" applyFill="1" applyBorder="1" applyAlignment="1" applyProtection="1">
      <alignment horizontal="left" indent="1"/>
      <protection locked="0"/>
    </xf>
    <xf numFmtId="0" fontId="5" fillId="2" borderId="49" xfId="0" applyFont="1" applyFill="1" applyBorder="1" applyAlignment="1" applyProtection="1">
      <alignment horizontal="left" vertical="center" wrapText="1" indent="1"/>
      <protection locked="0"/>
    </xf>
    <xf numFmtId="166" fontId="21" fillId="5" borderId="49" xfId="1" applyNumberFormat="1" applyFont="1" applyFill="1" applyBorder="1" applyAlignment="1" applyProtection="1">
      <alignment horizontal="right"/>
      <protection locked="0"/>
    </xf>
    <xf numFmtId="0" fontId="0" fillId="0" borderId="0" xfId="0" applyAlignment="1" applyProtection="1">
      <alignment horizontal="left" vertical="center" indent="3"/>
      <protection locked="0"/>
    </xf>
    <xf numFmtId="0" fontId="0" fillId="0" borderId="0" xfId="0" applyAlignment="1" applyProtection="1">
      <alignment horizontal="left" vertical="center" indent="1"/>
      <protection locked="0"/>
    </xf>
    <xf numFmtId="43" fontId="21" fillId="0" borderId="0" xfId="1" applyFont="1" applyProtection="1">
      <protection locked="0"/>
    </xf>
    <xf numFmtId="3" fontId="0" fillId="0" borderId="0" xfId="0" applyNumberFormat="1" applyAlignment="1" applyProtection="1">
      <alignment vertical="center"/>
      <protection locked="0"/>
    </xf>
    <xf numFmtId="167" fontId="5" fillId="0" borderId="0" xfId="0" applyNumberFormat="1" applyFont="1" applyProtection="1">
      <protection locked="0"/>
    </xf>
    <xf numFmtId="0" fontId="7" fillId="7" borderId="21" xfId="0" applyFont="1" applyFill="1" applyBorder="1" applyAlignment="1" applyProtection="1">
      <alignment horizontal="center" vertical="center" wrapText="1"/>
    </xf>
    <xf numFmtId="0" fontId="21" fillId="7" borderId="21" xfId="0" applyFont="1" applyFill="1" applyBorder="1" applyAlignment="1" applyProtection="1">
      <alignment horizontal="left" vertical="center" wrapText="1" indent="1"/>
    </xf>
    <xf numFmtId="0" fontId="21" fillId="7" borderId="21" xfId="0" applyFont="1" applyFill="1" applyBorder="1" applyAlignment="1" applyProtection="1">
      <alignment horizontal="center" vertical="center" wrapText="1"/>
    </xf>
    <xf numFmtId="3" fontId="18" fillId="7" borderId="21" xfId="0" applyNumberFormat="1" applyFont="1" applyFill="1" applyBorder="1" applyAlignment="1" applyProtection="1">
      <alignment horizontal="center" vertical="center" wrapText="1"/>
    </xf>
    <xf numFmtId="10" fontId="21" fillId="7" borderId="21" xfId="0" applyNumberFormat="1" applyFont="1" applyFill="1" applyBorder="1" applyAlignment="1" applyProtection="1">
      <alignment horizontal="center" vertical="center" wrapText="1"/>
    </xf>
    <xf numFmtId="3" fontId="21" fillId="7" borderId="22" xfId="0" applyNumberFormat="1" applyFont="1" applyFill="1" applyBorder="1" applyAlignment="1" applyProtection="1">
      <alignment horizontal="center" vertical="center" wrapText="1"/>
    </xf>
    <xf numFmtId="0" fontId="10" fillId="2" borderId="47" xfId="0" applyFont="1" applyFill="1" applyBorder="1" applyAlignment="1" applyProtection="1">
      <alignment horizontal="center" vertical="center" wrapText="1"/>
    </xf>
    <xf numFmtId="0" fontId="11" fillId="9" borderId="47" xfId="0" applyFont="1" applyFill="1" applyBorder="1" applyAlignment="1" applyProtection="1">
      <alignment horizontal="left" vertical="center" wrapText="1" indent="1"/>
    </xf>
    <xf numFmtId="0" fontId="10" fillId="2" borderId="47" xfId="0" applyFont="1" applyFill="1" applyBorder="1" applyAlignment="1" applyProtection="1">
      <alignment horizontal="left" vertical="center" indent="1"/>
    </xf>
    <xf numFmtId="0" fontId="6" fillId="2" borderId="47" xfId="0" applyFont="1" applyFill="1" applyBorder="1" applyAlignment="1" applyProtection="1">
      <alignment horizontal="left" vertical="center" indent="1"/>
    </xf>
    <xf numFmtId="0" fontId="10" fillId="2" borderId="1" xfId="0" applyFont="1" applyFill="1" applyBorder="1" applyAlignment="1" applyProtection="1">
      <alignment horizontal="center" vertical="center" wrapText="1"/>
    </xf>
    <xf numFmtId="0" fontId="11" fillId="9" borderId="4" xfId="0" applyFont="1" applyFill="1" applyBorder="1" applyAlignment="1" applyProtection="1">
      <alignment horizontal="left" vertical="center" wrapText="1" indent="1"/>
    </xf>
    <xf numFmtId="0" fontId="6" fillId="2" borderId="4" xfId="0" applyFont="1" applyFill="1" applyBorder="1" applyAlignment="1" applyProtection="1">
      <alignment horizontal="left" vertical="center" indent="1"/>
    </xf>
    <xf numFmtId="0" fontId="10" fillId="2" borderId="4" xfId="0" applyFont="1" applyFill="1" applyBorder="1" applyAlignment="1" applyProtection="1">
      <alignment horizontal="left" vertical="center" indent="1"/>
    </xf>
    <xf numFmtId="0" fontId="10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 wrapText="1" indent="1"/>
    </xf>
    <xf numFmtId="0" fontId="10" fillId="0" borderId="4" xfId="0" applyFont="1" applyFill="1" applyBorder="1" applyAlignment="1" applyProtection="1">
      <alignment horizontal="left" vertical="center" indent="1"/>
    </xf>
    <xf numFmtId="0" fontId="3" fillId="0" borderId="1" xfId="0" applyFont="1" applyBorder="1" applyAlignment="1" applyProtection="1">
      <alignment horizontal="left" vertical="center" wrapText="1" indent="1"/>
    </xf>
    <xf numFmtId="0" fontId="5" fillId="0" borderId="1" xfId="0" applyFont="1" applyFill="1" applyBorder="1" applyAlignment="1" applyProtection="1">
      <alignment horizontal="left" vertical="center" wrapText="1" indent="1"/>
    </xf>
    <xf numFmtId="0" fontId="1" fillId="0" borderId="1" xfId="0" applyFont="1" applyBorder="1" applyAlignment="1" applyProtection="1">
      <alignment horizontal="left" vertical="center" wrapText="1" indent="1"/>
    </xf>
    <xf numFmtId="0" fontId="5" fillId="0" borderId="1" xfId="0" applyFont="1" applyBorder="1" applyAlignment="1" applyProtection="1">
      <alignment horizontal="left" vertical="center" wrapText="1" inden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left" vertical="center" indent="1"/>
    </xf>
    <xf numFmtId="164" fontId="5" fillId="2" borderId="1" xfId="0" applyNumberFormat="1" applyFont="1" applyFill="1" applyBorder="1" applyAlignment="1" applyProtection="1">
      <alignment horizontal="center" vertical="center"/>
    </xf>
    <xf numFmtId="164" fontId="5" fillId="2" borderId="53" xfId="0" applyNumberFormat="1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left" vertical="center" indent="1"/>
    </xf>
    <xf numFmtId="0" fontId="10" fillId="2" borderId="53" xfId="0" applyFont="1" applyFill="1" applyBorder="1" applyAlignment="1" applyProtection="1">
      <alignment horizontal="left" vertical="center" indent="1"/>
    </xf>
    <xf numFmtId="0" fontId="0" fillId="0" borderId="58" xfId="0" applyBorder="1" applyAlignment="1" applyProtection="1">
      <alignment horizontal="center"/>
    </xf>
    <xf numFmtId="0" fontId="0" fillId="0" borderId="58" xfId="0" applyBorder="1" applyAlignment="1" applyProtection="1">
      <alignment horizontal="left" indent="1"/>
    </xf>
    <xf numFmtId="0" fontId="12" fillId="0" borderId="58" xfId="0" applyFont="1" applyBorder="1" applyAlignment="1" applyProtection="1">
      <alignment horizontal="left" vertical="center" wrapText="1" indent="5"/>
    </xf>
    <xf numFmtId="0" fontId="12" fillId="0" borderId="59" xfId="0" applyFont="1" applyBorder="1" applyAlignment="1" applyProtection="1">
      <alignment horizontal="left" vertical="center" wrapText="1" indent="5"/>
    </xf>
    <xf numFmtId="43" fontId="21" fillId="6" borderId="51" xfId="1" applyFont="1" applyFill="1" applyBorder="1" applyAlignment="1" applyProtection="1">
      <alignment horizontal="right" vertical="center" indent="1"/>
    </xf>
    <xf numFmtId="10" fontId="12" fillId="0" borderId="60" xfId="0" applyNumberFormat="1" applyFont="1" applyBorder="1" applyAlignment="1" applyProtection="1">
      <alignment horizontal="center" vertical="center" wrapText="1"/>
    </xf>
    <xf numFmtId="10" fontId="12" fillId="0" borderId="61" xfId="0" applyNumberFormat="1" applyFont="1" applyBorder="1" applyAlignment="1" applyProtection="1">
      <alignment horizontal="center" vertical="center" wrapText="1"/>
    </xf>
    <xf numFmtId="10" fontId="10" fillId="0" borderId="47" xfId="0" applyNumberFormat="1" applyFont="1" applyBorder="1" applyAlignment="1" applyProtection="1">
      <alignment horizontal="center" vertical="center" wrapText="1"/>
    </xf>
    <xf numFmtId="3" fontId="10" fillId="0" borderId="55" xfId="0" applyNumberFormat="1" applyFont="1" applyBorder="1" applyAlignment="1" applyProtection="1">
      <alignment horizontal="right" vertical="center" wrapText="1" indent="1"/>
    </xf>
    <xf numFmtId="10" fontId="10" fillId="0" borderId="4" xfId="0" applyNumberFormat="1" applyFont="1" applyBorder="1" applyAlignment="1" applyProtection="1">
      <alignment horizontal="center" vertical="center" wrapText="1"/>
    </xf>
    <xf numFmtId="3" fontId="10" fillId="0" borderId="9" xfId="0" applyNumberFormat="1" applyFont="1" applyBorder="1" applyAlignment="1" applyProtection="1">
      <alignment horizontal="right" vertical="center" wrapText="1" indent="1"/>
    </xf>
    <xf numFmtId="10" fontId="5" fillId="0" borderId="1" xfId="0" applyNumberFormat="1" applyFont="1" applyFill="1" applyBorder="1" applyAlignment="1" applyProtection="1">
      <alignment horizontal="center" vertical="center" wrapText="1"/>
    </xf>
    <xf numFmtId="3" fontId="5" fillId="0" borderId="6" xfId="0" applyNumberFormat="1" applyFont="1" applyBorder="1" applyAlignment="1" applyProtection="1">
      <alignment horizontal="right" vertical="center" indent="1"/>
    </xf>
    <xf numFmtId="3" fontId="10" fillId="0" borderId="6" xfId="0" applyNumberFormat="1" applyFont="1" applyBorder="1" applyAlignment="1" applyProtection="1">
      <alignment horizontal="right" vertical="center" wrapText="1" indent="1"/>
    </xf>
    <xf numFmtId="3" fontId="5" fillId="0" borderId="6" xfId="0" applyNumberFormat="1" applyFont="1" applyFill="1" applyBorder="1" applyAlignment="1" applyProtection="1">
      <alignment horizontal="right" vertical="center" indent="1"/>
    </xf>
    <xf numFmtId="10" fontId="10" fillId="0" borderId="1" xfId="0" applyNumberFormat="1" applyFont="1" applyBorder="1" applyAlignment="1" applyProtection="1">
      <alignment horizontal="center" vertical="center" wrapText="1"/>
    </xf>
    <xf numFmtId="10" fontId="10" fillId="0" borderId="53" xfId="0" applyNumberFormat="1" applyFont="1" applyBorder="1" applyAlignment="1" applyProtection="1">
      <alignment horizontal="center" vertical="center" wrapText="1"/>
    </xf>
    <xf numFmtId="3" fontId="10" fillId="0" borderId="52" xfId="0" applyNumberFormat="1" applyFont="1" applyBorder="1" applyAlignment="1" applyProtection="1">
      <alignment horizontal="right" vertical="center" wrapText="1" indent="1"/>
    </xf>
    <xf numFmtId="166" fontId="21" fillId="0" borderId="1" xfId="1" applyNumberFormat="1" applyFont="1" applyFill="1" applyBorder="1" applyAlignment="1" applyProtection="1">
      <alignment horizontal="right" vertical="center" indent="1"/>
    </xf>
    <xf numFmtId="0" fontId="8" fillId="7" borderId="20" xfId="0" applyFont="1" applyFill="1" applyBorder="1" applyAlignment="1" applyProtection="1">
      <alignment horizontal="center" vertical="center" wrapText="1"/>
    </xf>
    <xf numFmtId="0" fontId="8" fillId="7" borderId="21" xfId="0" applyFont="1" applyFill="1" applyBorder="1" applyAlignment="1" applyProtection="1">
      <alignment horizontal="center" vertical="center" wrapText="1"/>
    </xf>
    <xf numFmtId="164" fontId="5" fillId="2" borderId="10" xfId="0" applyNumberFormat="1" applyFont="1" applyFill="1" applyBorder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 wrapText="1"/>
    </xf>
    <xf numFmtId="0" fontId="11" fillId="6" borderId="1" xfId="0" applyFont="1" applyFill="1" applyBorder="1" applyAlignment="1" applyProtection="1">
      <alignment horizontal="left" vertical="center" wrapText="1" indent="1"/>
    </xf>
    <xf numFmtId="0" fontId="3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left" vertical="center" wrapText="1" indent="1"/>
    </xf>
    <xf numFmtId="0" fontId="5" fillId="2" borderId="1" xfId="0" applyFont="1" applyFill="1" applyBorder="1" applyAlignment="1" applyProtection="1">
      <alignment horizontal="center" vertical="top" wrapText="1"/>
    </xf>
    <xf numFmtId="0" fontId="11" fillId="6" borderId="1" xfId="0" applyFont="1" applyFill="1" applyBorder="1" applyAlignment="1" applyProtection="1">
      <alignment horizontal="left" vertical="top" wrapText="1" indent="1"/>
    </xf>
    <xf numFmtId="164" fontId="5" fillId="0" borderId="10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top" wrapText="1" indent="1"/>
    </xf>
    <xf numFmtId="0" fontId="5" fillId="0" borderId="1" xfId="0" applyFont="1" applyBorder="1" applyAlignment="1" applyProtection="1">
      <alignment horizontal="center" vertical="center" wrapText="1"/>
    </xf>
    <xf numFmtId="0" fontId="32" fillId="0" borderId="1" xfId="0" applyFont="1" applyBorder="1" applyAlignment="1" applyProtection="1">
      <alignment horizontal="left" vertical="top" wrapText="1" indent="1"/>
    </xf>
    <xf numFmtId="0" fontId="32" fillId="0" borderId="1" xfId="0" applyFont="1" applyBorder="1" applyAlignment="1" applyProtection="1">
      <alignment horizontal="center" vertical="center" wrapText="1"/>
    </xf>
    <xf numFmtId="0" fontId="32" fillId="0" borderId="1" xfId="0" applyFont="1" applyBorder="1" applyAlignment="1" applyProtection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top" wrapText="1"/>
    </xf>
    <xf numFmtId="0" fontId="11" fillId="6" borderId="0" xfId="0" applyFont="1" applyFill="1" applyAlignment="1" applyProtection="1">
      <alignment horizontal="left" inden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left" vertical="center" wrapText="1" indent="1"/>
    </xf>
    <xf numFmtId="164" fontId="5" fillId="2" borderId="1" xfId="0" applyNumberFormat="1" applyFont="1" applyFill="1" applyBorder="1" applyAlignment="1" applyProtection="1">
      <alignment horizontal="center" vertical="top"/>
    </xf>
    <xf numFmtId="164" fontId="5" fillId="2" borderId="49" xfId="0" applyNumberFormat="1" applyFont="1" applyFill="1" applyBorder="1" applyAlignment="1" applyProtection="1">
      <alignment horizontal="center" vertical="top"/>
    </xf>
    <xf numFmtId="0" fontId="5" fillId="2" borderId="49" xfId="0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 applyProtection="1">
      <alignment horizontal="left" vertical="center" wrapText="1" indent="3"/>
    </xf>
    <xf numFmtId="0" fontId="12" fillId="0" borderId="15" xfId="0" applyFont="1" applyBorder="1" applyAlignment="1" applyProtection="1">
      <alignment horizontal="left" vertical="center" wrapText="1" indent="3"/>
    </xf>
    <xf numFmtId="0" fontId="12" fillId="0" borderId="16" xfId="0" applyFont="1" applyBorder="1" applyAlignment="1" applyProtection="1">
      <alignment horizontal="left" vertical="center" wrapText="1" indent="3"/>
    </xf>
    <xf numFmtId="166" fontId="21" fillId="6" borderId="12" xfId="1" applyNumberFormat="1" applyFont="1" applyFill="1" applyBorder="1" applyAlignment="1" applyProtection="1">
      <alignment horizontal="right" vertical="center" indent="1"/>
    </xf>
    <xf numFmtId="10" fontId="12" fillId="0" borderId="17" xfId="0" applyNumberFormat="1" applyFont="1" applyBorder="1" applyAlignment="1" applyProtection="1">
      <alignment horizontal="left" vertical="center" wrapText="1" indent="3"/>
    </xf>
    <xf numFmtId="10" fontId="12" fillId="0" borderId="18" xfId="0" applyNumberFormat="1" applyFont="1" applyBorder="1" applyAlignment="1" applyProtection="1">
      <alignment horizontal="left" vertical="center" wrapText="1" indent="3"/>
    </xf>
    <xf numFmtId="43" fontId="21" fillId="7" borderId="21" xfId="1" applyFont="1" applyFill="1" applyBorder="1" applyAlignment="1" applyProtection="1">
      <alignment horizontal="center" vertical="center" wrapText="1"/>
    </xf>
    <xf numFmtId="10" fontId="10" fillId="0" borderId="4" xfId="0" applyNumberFormat="1" applyFont="1" applyFill="1" applyBorder="1" applyAlignment="1" applyProtection="1">
      <alignment horizontal="center" vertical="center" wrapText="1"/>
    </xf>
    <xf numFmtId="3" fontId="10" fillId="0" borderId="13" xfId="0" applyNumberFormat="1" applyFont="1" applyBorder="1" applyAlignment="1" applyProtection="1">
      <alignment horizontal="center" vertical="center" wrapText="1"/>
    </xf>
    <xf numFmtId="3" fontId="10" fillId="0" borderId="11" xfId="0" applyNumberFormat="1" applyFont="1" applyBorder="1" applyAlignment="1" applyProtection="1">
      <alignment horizontal="right" vertical="center" indent="1"/>
    </xf>
    <xf numFmtId="3" fontId="5" fillId="0" borderId="11" xfId="0" applyNumberFormat="1" applyFont="1" applyBorder="1" applyAlignment="1" applyProtection="1">
      <alignment horizontal="right" vertical="center" indent="1"/>
    </xf>
    <xf numFmtId="3" fontId="10" fillId="0" borderId="13" xfId="0" applyNumberFormat="1" applyFont="1" applyBorder="1" applyAlignment="1" applyProtection="1">
      <alignment horizontal="right" vertical="center" wrapText="1"/>
    </xf>
    <xf numFmtId="10" fontId="5" fillId="0" borderId="4" xfId="0" applyNumberFormat="1" applyFont="1" applyFill="1" applyBorder="1" applyAlignment="1" applyProtection="1">
      <alignment horizontal="center" vertical="center" wrapText="1"/>
    </xf>
    <xf numFmtId="3" fontId="10" fillId="0" borderId="48" xfId="0" applyNumberFormat="1" applyFont="1" applyBorder="1" applyAlignment="1" applyProtection="1">
      <alignment horizontal="right" vertical="center" indent="1"/>
    </xf>
    <xf numFmtId="3" fontId="10" fillId="0" borderId="50" xfId="0" applyNumberFormat="1" applyFont="1" applyBorder="1" applyAlignment="1" applyProtection="1">
      <alignment horizontal="right" vertical="center" indent="1"/>
    </xf>
    <xf numFmtId="166" fontId="31" fillId="0" borderId="1" xfId="1" applyNumberFormat="1" applyFont="1" applyFill="1" applyBorder="1" applyAlignment="1" applyProtection="1">
      <alignment horizontal="right" vertical="center" indent="1"/>
    </xf>
    <xf numFmtId="166" fontId="17" fillId="0" borderId="1" xfId="1" applyNumberFormat="1" applyFont="1" applyFill="1" applyBorder="1" applyAlignment="1" applyProtection="1">
      <alignment horizontal="right" vertical="center" indent="1"/>
    </xf>
    <xf numFmtId="166" fontId="21" fillId="0" borderId="1" xfId="1" applyNumberFormat="1" applyFont="1" applyFill="1" applyBorder="1" applyAlignment="1" applyProtection="1">
      <alignment vertical="center"/>
    </xf>
    <xf numFmtId="166" fontId="21" fillId="0" borderId="1" xfId="1" applyNumberFormat="1" applyFont="1" applyBorder="1" applyAlignment="1" applyProtection="1">
      <alignment horizontal="right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Medium9"/>
  <colors>
    <mruColors>
      <color rgb="FFFFC000"/>
      <color rgb="FFFF9900"/>
      <color rgb="FFFFFE82"/>
      <color rgb="FF00FFFF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B1:D71"/>
  <sheetViews>
    <sheetView tabSelected="1" view="pageBreakPreview" zoomScale="80" zoomScaleNormal="100" zoomScaleSheetLayoutView="100" workbookViewId="0">
      <selection activeCell="C6" sqref="C6"/>
    </sheetView>
  </sheetViews>
  <sheetFormatPr defaultColWidth="8.81640625" defaultRowHeight="15.5" x14ac:dyDescent="0.35"/>
  <cols>
    <col min="1" max="1" width="4.1796875" style="6" customWidth="1"/>
    <col min="2" max="2" width="3.7265625" style="24" customWidth="1"/>
    <col min="3" max="3" width="182.1796875" style="19" bestFit="1" customWidth="1"/>
    <col min="4" max="16384" width="8.81640625" style="6"/>
  </cols>
  <sheetData>
    <row r="1" spans="2:4" ht="16" thickBot="1" x14ac:dyDescent="0.4"/>
    <row r="2" spans="2:4" x14ac:dyDescent="0.35">
      <c r="B2" s="77" t="s">
        <v>41</v>
      </c>
      <c r="C2" s="78"/>
    </row>
    <row r="3" spans="2:4" x14ac:dyDescent="0.35">
      <c r="B3" s="79"/>
      <c r="C3" s="80"/>
    </row>
    <row r="4" spans="2:4" ht="21" customHeight="1" x14ac:dyDescent="0.35">
      <c r="B4" s="81" t="s">
        <v>42</v>
      </c>
      <c r="C4" s="81"/>
    </row>
    <row r="5" spans="2:4" s="18" customFormat="1" ht="21" customHeight="1" x14ac:dyDescent="0.35">
      <c r="B5" s="83" t="s">
        <v>28</v>
      </c>
      <c r="C5" s="84"/>
    </row>
    <row r="6" spans="2:4" s="18" customFormat="1" ht="21" customHeight="1" x14ac:dyDescent="0.35">
      <c r="B6" s="25">
        <v>1</v>
      </c>
      <c r="C6" s="26" t="s">
        <v>46</v>
      </c>
    </row>
    <row r="7" spans="2:4" s="21" customFormat="1" ht="21" customHeight="1" x14ac:dyDescent="0.35">
      <c r="B7" s="25">
        <v>2</v>
      </c>
      <c r="C7" s="26" t="s">
        <v>80</v>
      </c>
    </row>
    <row r="8" spans="2:4" s="21" customFormat="1" ht="21" customHeight="1" x14ac:dyDescent="0.35">
      <c r="B8" s="25">
        <v>3</v>
      </c>
      <c r="C8" s="26" t="s">
        <v>85</v>
      </c>
    </row>
    <row r="9" spans="2:4" s="21" customFormat="1" ht="21" customHeight="1" x14ac:dyDescent="0.35">
      <c r="B9" s="25">
        <v>4</v>
      </c>
      <c r="C9" s="26" t="s">
        <v>79</v>
      </c>
    </row>
    <row r="10" spans="2:4" s="21" customFormat="1" ht="21" customHeight="1" x14ac:dyDescent="0.35">
      <c r="B10" s="22"/>
      <c r="C10" s="20"/>
    </row>
    <row r="11" spans="2:4" s="21" customFormat="1" ht="21" customHeight="1" x14ac:dyDescent="0.35">
      <c r="B11" s="82" t="s">
        <v>33</v>
      </c>
      <c r="C11" s="82"/>
      <c r="D11" s="40"/>
    </row>
    <row r="12" spans="2:4" s="21" customFormat="1" ht="21" customHeight="1" x14ac:dyDescent="0.35">
      <c r="B12" s="25">
        <v>1</v>
      </c>
      <c r="C12" s="26" t="s">
        <v>47</v>
      </c>
      <c r="D12" s="40"/>
    </row>
    <row r="13" spans="2:4" s="21" customFormat="1" ht="21" customHeight="1" x14ac:dyDescent="0.35">
      <c r="B13" s="22"/>
      <c r="C13" s="20"/>
    </row>
    <row r="14" spans="2:4" s="18" customFormat="1" ht="21" customHeight="1" x14ac:dyDescent="0.35">
      <c r="B14" s="82" t="s">
        <v>29</v>
      </c>
      <c r="C14" s="82"/>
    </row>
    <row r="15" spans="2:4" s="21" customFormat="1" ht="21" customHeight="1" x14ac:dyDescent="0.35">
      <c r="B15" s="25">
        <v>1</v>
      </c>
      <c r="C15" s="26" t="s">
        <v>48</v>
      </c>
    </row>
    <row r="16" spans="2:4" s="21" customFormat="1" ht="21" customHeight="1" x14ac:dyDescent="0.35">
      <c r="B16" s="25">
        <v>2</v>
      </c>
      <c r="C16" s="26" t="s">
        <v>36</v>
      </c>
    </row>
    <row r="17" spans="2:4" s="21" customFormat="1" ht="21" customHeight="1" x14ac:dyDescent="0.35">
      <c r="B17" s="22"/>
      <c r="C17" s="20"/>
    </row>
    <row r="18" spans="2:4" s="18" customFormat="1" ht="21" customHeight="1" x14ac:dyDescent="0.35">
      <c r="B18" s="82" t="s">
        <v>30</v>
      </c>
      <c r="C18" s="82"/>
    </row>
    <row r="19" spans="2:4" s="21" customFormat="1" ht="21" customHeight="1" x14ac:dyDescent="0.35">
      <c r="B19" s="25">
        <v>1</v>
      </c>
      <c r="C19" s="26" t="s">
        <v>49</v>
      </c>
    </row>
    <row r="20" spans="2:4" s="21" customFormat="1" ht="21" customHeight="1" x14ac:dyDescent="0.35">
      <c r="B20" s="25">
        <v>2</v>
      </c>
      <c r="C20" s="26" t="s">
        <v>37</v>
      </c>
    </row>
    <row r="21" spans="2:4" s="21" customFormat="1" ht="21" customHeight="1" x14ac:dyDescent="0.35">
      <c r="B21" s="22"/>
      <c r="C21" s="20"/>
    </row>
    <row r="22" spans="2:4" s="23" customFormat="1" ht="21" customHeight="1" x14ac:dyDescent="0.35">
      <c r="B22" s="82" t="s">
        <v>31</v>
      </c>
      <c r="C22" s="82"/>
    </row>
    <row r="23" spans="2:4" s="21" customFormat="1" ht="21" customHeight="1" x14ac:dyDescent="0.35">
      <c r="B23" s="53">
        <v>1</v>
      </c>
      <c r="C23" s="52" t="s">
        <v>345</v>
      </c>
      <c r="D23" s="40"/>
    </row>
    <row r="24" spans="2:4" s="21" customFormat="1" ht="21" customHeight="1" x14ac:dyDescent="0.35">
      <c r="B24" s="53">
        <v>2</v>
      </c>
      <c r="C24" s="52" t="s">
        <v>336</v>
      </c>
    </row>
    <row r="25" spans="2:4" s="21" customFormat="1" ht="21" customHeight="1" x14ac:dyDescent="0.35">
      <c r="B25" s="53">
        <v>3</v>
      </c>
      <c r="C25" s="52" t="s">
        <v>337</v>
      </c>
    </row>
    <row r="26" spans="2:4" s="21" customFormat="1" ht="21" customHeight="1" x14ac:dyDescent="0.35">
      <c r="B26" s="53">
        <v>4</v>
      </c>
      <c r="C26" s="52" t="s">
        <v>73</v>
      </c>
      <c r="D26" s="40"/>
    </row>
    <row r="27" spans="2:4" s="21" customFormat="1" ht="21" customHeight="1" x14ac:dyDescent="0.35">
      <c r="B27" s="53">
        <v>5</v>
      </c>
      <c r="C27" s="52" t="s">
        <v>61</v>
      </c>
      <c r="D27" s="40"/>
    </row>
    <row r="28" spans="2:4" s="21" customFormat="1" ht="21" customHeight="1" x14ac:dyDescent="0.35">
      <c r="B28" s="53">
        <v>6</v>
      </c>
      <c r="C28" s="52" t="s">
        <v>62</v>
      </c>
      <c r="D28" s="40"/>
    </row>
    <row r="29" spans="2:4" s="21" customFormat="1" ht="21" customHeight="1" x14ac:dyDescent="0.35">
      <c r="B29" s="54"/>
      <c r="C29" s="55"/>
    </row>
    <row r="30" spans="2:4" s="23" customFormat="1" ht="21" customHeight="1" x14ac:dyDescent="0.35">
      <c r="B30" s="82" t="s">
        <v>32</v>
      </c>
      <c r="C30" s="82"/>
    </row>
    <row r="31" spans="2:4" s="21" customFormat="1" ht="21" customHeight="1" x14ac:dyDescent="0.35">
      <c r="B31" s="53">
        <v>1</v>
      </c>
      <c r="C31" s="52" t="s">
        <v>346</v>
      </c>
      <c r="D31" s="40"/>
    </row>
    <row r="32" spans="2:4" s="21" customFormat="1" ht="21" customHeight="1" x14ac:dyDescent="0.35">
      <c r="B32" s="53">
        <v>2</v>
      </c>
      <c r="C32" s="52" t="s">
        <v>336</v>
      </c>
      <c r="D32" s="40"/>
    </row>
    <row r="33" spans="2:4" s="21" customFormat="1" ht="21" customHeight="1" x14ac:dyDescent="0.35">
      <c r="B33" s="53">
        <v>3</v>
      </c>
      <c r="C33" s="52" t="s">
        <v>337</v>
      </c>
      <c r="D33" s="40"/>
    </row>
    <row r="34" spans="2:4" s="21" customFormat="1" ht="21" customHeight="1" x14ac:dyDescent="0.35">
      <c r="B34" s="53">
        <v>4</v>
      </c>
      <c r="C34" s="52" t="s">
        <v>76</v>
      </c>
      <c r="D34" s="40"/>
    </row>
    <row r="35" spans="2:4" s="21" customFormat="1" ht="21" customHeight="1" x14ac:dyDescent="0.35">
      <c r="B35" s="53">
        <v>5</v>
      </c>
      <c r="C35" s="52" t="s">
        <v>77</v>
      </c>
      <c r="D35" s="40"/>
    </row>
    <row r="36" spans="2:4" s="21" customFormat="1" ht="21" customHeight="1" x14ac:dyDescent="0.35">
      <c r="B36" s="25">
        <v>6</v>
      </c>
      <c r="C36" s="26" t="s">
        <v>38</v>
      </c>
    </row>
    <row r="37" spans="2:4" s="21" customFormat="1" ht="21" customHeight="1" x14ac:dyDescent="0.35">
      <c r="B37" s="22"/>
      <c r="C37" s="20"/>
    </row>
    <row r="38" spans="2:4" s="21" customFormat="1" ht="21" customHeight="1" x14ac:dyDescent="0.35">
      <c r="B38" s="82"/>
      <c r="C38" s="82"/>
    </row>
    <row r="39" spans="2:4" s="21" customFormat="1" ht="21" customHeight="1" x14ac:dyDescent="0.35">
      <c r="B39" s="42"/>
      <c r="C39" s="43"/>
    </row>
    <row r="40" spans="2:4" s="21" customFormat="1" ht="21" customHeight="1" x14ac:dyDescent="0.35">
      <c r="B40" s="42"/>
      <c r="C40" s="43"/>
    </row>
    <row r="41" spans="2:4" x14ac:dyDescent="0.35">
      <c r="B41" s="44"/>
      <c r="C41" s="45"/>
    </row>
    <row r="42" spans="2:4" x14ac:dyDescent="0.35">
      <c r="B42" s="44"/>
      <c r="C42" s="45"/>
    </row>
    <row r="43" spans="2:4" x14ac:dyDescent="0.35">
      <c r="B43" s="44"/>
      <c r="C43" s="45"/>
    </row>
    <row r="44" spans="2:4" x14ac:dyDescent="0.35">
      <c r="B44" s="44"/>
      <c r="C44" s="45"/>
    </row>
    <row r="45" spans="2:4" x14ac:dyDescent="0.35">
      <c r="B45" s="44"/>
      <c r="C45" s="45"/>
    </row>
    <row r="46" spans="2:4" x14ac:dyDescent="0.35">
      <c r="B46" s="44"/>
      <c r="C46" s="45"/>
    </row>
    <row r="47" spans="2:4" x14ac:dyDescent="0.35">
      <c r="B47" s="44"/>
      <c r="C47" s="45"/>
    </row>
    <row r="48" spans="2:4" x14ac:dyDescent="0.35">
      <c r="B48" s="44"/>
      <c r="C48" s="45"/>
    </row>
    <row r="49" spans="2:3" x14ac:dyDescent="0.35">
      <c r="B49" s="44"/>
      <c r="C49" s="45"/>
    </row>
    <row r="50" spans="2:3" x14ac:dyDescent="0.35">
      <c r="B50" s="44"/>
      <c r="C50" s="45"/>
    </row>
    <row r="51" spans="2:3" x14ac:dyDescent="0.35">
      <c r="B51" s="44"/>
      <c r="C51" s="45"/>
    </row>
    <row r="52" spans="2:3" x14ac:dyDescent="0.35">
      <c r="B52" s="44"/>
      <c r="C52" s="45"/>
    </row>
    <row r="53" spans="2:3" x14ac:dyDescent="0.35">
      <c r="B53" s="44"/>
      <c r="C53" s="45"/>
    </row>
    <row r="54" spans="2:3" x14ac:dyDescent="0.35">
      <c r="B54" s="44"/>
      <c r="C54" s="45"/>
    </row>
    <row r="55" spans="2:3" x14ac:dyDescent="0.35">
      <c r="B55" s="44"/>
      <c r="C55" s="45"/>
    </row>
    <row r="56" spans="2:3" x14ac:dyDescent="0.35">
      <c r="B56" s="44"/>
      <c r="C56" s="45"/>
    </row>
    <row r="57" spans="2:3" x14ac:dyDescent="0.35">
      <c r="B57" s="44"/>
      <c r="C57" s="45"/>
    </row>
    <row r="58" spans="2:3" x14ac:dyDescent="0.35">
      <c r="B58" s="44"/>
      <c r="C58" s="45"/>
    </row>
    <row r="59" spans="2:3" x14ac:dyDescent="0.35">
      <c r="B59" s="44"/>
      <c r="C59" s="45"/>
    </row>
    <row r="60" spans="2:3" x14ac:dyDescent="0.35">
      <c r="B60" s="44"/>
      <c r="C60" s="45"/>
    </row>
    <row r="61" spans="2:3" x14ac:dyDescent="0.35">
      <c r="B61" s="44"/>
      <c r="C61" s="45"/>
    </row>
    <row r="62" spans="2:3" x14ac:dyDescent="0.35">
      <c r="B62" s="44"/>
      <c r="C62" s="45"/>
    </row>
    <row r="63" spans="2:3" x14ac:dyDescent="0.35">
      <c r="B63" s="44"/>
      <c r="C63" s="45"/>
    </row>
    <row r="64" spans="2:3" x14ac:dyDescent="0.35">
      <c r="B64" s="44"/>
      <c r="C64" s="45"/>
    </row>
    <row r="65" spans="2:3" x14ac:dyDescent="0.35">
      <c r="B65" s="44"/>
      <c r="C65" s="45"/>
    </row>
    <row r="66" spans="2:3" x14ac:dyDescent="0.35">
      <c r="B66" s="44"/>
      <c r="C66" s="45"/>
    </row>
    <row r="67" spans="2:3" x14ac:dyDescent="0.35">
      <c r="B67" s="44"/>
      <c r="C67" s="45"/>
    </row>
    <row r="68" spans="2:3" x14ac:dyDescent="0.35">
      <c r="B68" s="44"/>
      <c r="C68" s="45"/>
    </row>
    <row r="69" spans="2:3" x14ac:dyDescent="0.35">
      <c r="B69" s="44"/>
      <c r="C69" s="45"/>
    </row>
    <row r="70" spans="2:3" x14ac:dyDescent="0.35">
      <c r="B70" s="44"/>
      <c r="C70" s="45"/>
    </row>
    <row r="71" spans="2:3" x14ac:dyDescent="0.35">
      <c r="B71" s="46"/>
      <c r="C71" s="47"/>
    </row>
  </sheetData>
  <sheetProtection algorithmName="SHA-512" hashValue="TRrlwO0z4fDeGXnZ6jzM9+qE4nod6U9fMXa9eMe1qL6M4/1tLbeumARPGMo/FAM3WDy7TiJQuy7ew1nrP5KjMg==" saltValue="sawGpXoyQNo6GjZQ/NcKGg==" spinCount="100000" sheet="1" objects="1" scenarios="1"/>
  <mergeCells count="9">
    <mergeCell ref="B2:C3"/>
    <mergeCell ref="B4:C4"/>
    <mergeCell ref="B38:C38"/>
    <mergeCell ref="B5:C5"/>
    <mergeCell ref="B14:C14"/>
    <mergeCell ref="B18:C18"/>
    <mergeCell ref="B22:C22"/>
    <mergeCell ref="B30:C30"/>
    <mergeCell ref="B11:C11"/>
  </mergeCells>
  <pageMargins left="0.70866141732283472" right="0.70866141732283472" top="0.78740157480314965" bottom="0.78740157480314965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  <pageSetUpPr fitToPage="1"/>
  </sheetPr>
  <dimension ref="A1:V45"/>
  <sheetViews>
    <sheetView topLeftCell="A2" zoomScale="85" zoomScaleNormal="85" zoomScaleSheetLayoutView="100" workbookViewId="0">
      <selection activeCell="G6" sqref="G6"/>
    </sheetView>
  </sheetViews>
  <sheetFormatPr defaultColWidth="9.1796875" defaultRowHeight="13" x14ac:dyDescent="0.3"/>
  <cols>
    <col min="1" max="1" width="13.81640625" style="4" customWidth="1"/>
    <col min="2" max="2" width="11.54296875" style="4" customWidth="1"/>
    <col min="3" max="3" width="20.81640625" style="4" customWidth="1"/>
    <col min="4" max="4" width="12.81640625" style="4" customWidth="1"/>
    <col min="5" max="5" width="41.81640625" style="4" customWidth="1"/>
    <col min="6" max="6" width="30.453125" style="4" customWidth="1"/>
    <col min="7" max="7" width="22.7265625" style="4" customWidth="1"/>
    <col min="8" max="8" width="37.7265625" style="4" customWidth="1"/>
    <col min="9" max="11" width="11.81640625" style="4" customWidth="1"/>
    <col min="12" max="16384" width="9.1796875" style="4"/>
  </cols>
  <sheetData>
    <row r="1" spans="1:22" ht="31.75" customHeight="1" thickBot="1" x14ac:dyDescent="0.35">
      <c r="A1" s="85" t="s">
        <v>81</v>
      </c>
      <c r="B1" s="86"/>
      <c r="C1" s="86"/>
      <c r="D1" s="86"/>
      <c r="E1" s="86"/>
      <c r="F1" s="86"/>
      <c r="G1" s="86"/>
      <c r="H1" s="87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2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22" x14ac:dyDescent="0.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</row>
    <row r="4" spans="1:22" ht="6.65" customHeight="1" thickBot="1" x14ac:dyDescent="0.3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22" s="28" customFormat="1" ht="42.65" customHeight="1" x14ac:dyDescent="0.35">
      <c r="A5" s="94"/>
      <c r="B5" s="95"/>
      <c r="C5" s="95"/>
      <c r="D5" s="95"/>
      <c r="E5" s="96"/>
      <c r="F5" s="48" t="s">
        <v>72</v>
      </c>
      <c r="G5" s="49" t="s">
        <v>39</v>
      </c>
      <c r="H5" s="49" t="s">
        <v>40</v>
      </c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</row>
    <row r="6" spans="1:22" customFormat="1" ht="42.65" customHeight="1" x14ac:dyDescent="0.35">
      <c r="A6" s="92" t="s">
        <v>82</v>
      </c>
      <c r="B6" s="93"/>
      <c r="C6" s="93"/>
      <c r="D6" s="93"/>
      <c r="E6" s="93"/>
      <c r="F6" s="31">
        <f>'Projektové a inženýrské služby'!D10</f>
        <v>0</v>
      </c>
      <c r="G6" s="34"/>
      <c r="H6" s="30">
        <f>F6+(F6*G6/100)</f>
        <v>0</v>
      </c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 s="3" customFormat="1" ht="42.65" customHeight="1" x14ac:dyDescent="0.35">
      <c r="A7" s="92" t="s">
        <v>10</v>
      </c>
      <c r="B7" s="93"/>
      <c r="C7" s="93"/>
      <c r="D7" s="93"/>
      <c r="E7" s="93"/>
      <c r="F7" s="31">
        <f>+'Souhrn zařízení staveniště'!C5</f>
        <v>0</v>
      </c>
      <c r="G7" s="34"/>
      <c r="H7" s="30">
        <f>F7+(F7*G7/100)</f>
        <v>0</v>
      </c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</row>
    <row r="8" spans="1:22" s="3" customFormat="1" ht="42.65" customHeight="1" x14ac:dyDescent="0.35">
      <c r="A8" s="92" t="s">
        <v>19</v>
      </c>
      <c r="B8" s="93"/>
      <c r="C8" s="93"/>
      <c r="D8" s="93"/>
      <c r="E8" s="93"/>
      <c r="F8" s="31">
        <f>+'Souhrn stavební část_SO '!F265</f>
        <v>0</v>
      </c>
      <c r="G8" s="34"/>
      <c r="H8" s="30">
        <f t="shared" ref="H8" si="0">F8+(F8*G8/100)</f>
        <v>0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</row>
    <row r="9" spans="1:22" s="3" customFormat="1" ht="42.65" customHeight="1" thickBot="1" x14ac:dyDescent="0.4">
      <c r="A9" s="90" t="s">
        <v>5</v>
      </c>
      <c r="B9" s="91"/>
      <c r="C9" s="91"/>
      <c r="D9" s="91"/>
      <c r="E9" s="91"/>
      <c r="F9" s="31">
        <f>+'Souhrn technologická část_PS'!F75</f>
        <v>0</v>
      </c>
      <c r="G9" s="35"/>
      <c r="H9" s="30">
        <f>F9+(F9*G9/100)</f>
        <v>0</v>
      </c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</row>
    <row r="10" spans="1:22" s="3" customFormat="1" ht="42.65" customHeight="1" thickBot="1" x14ac:dyDescent="0.4">
      <c r="A10" s="88" t="s">
        <v>43</v>
      </c>
      <c r="B10" s="89"/>
      <c r="C10" s="89"/>
      <c r="D10" s="89"/>
      <c r="E10" s="89"/>
      <c r="F10" s="29">
        <f>SUM(F6:F9)</f>
        <v>0</v>
      </c>
      <c r="G10" s="32"/>
      <c r="H10" s="33">
        <f>SUM(H6:H9)</f>
        <v>0</v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</row>
    <row r="11" spans="1:22" customFormat="1" ht="18.75" customHeight="1" x14ac:dyDescent="0.35">
      <c r="A11" s="13"/>
      <c r="B11" s="13"/>
      <c r="C11" s="13"/>
      <c r="D11" s="13"/>
      <c r="E11" s="13"/>
      <c r="F11" s="14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spans="1:22" customFormat="1" ht="18.75" customHeight="1" x14ac:dyDescent="0.35">
      <c r="A12" s="13"/>
      <c r="B12" s="13"/>
      <c r="C12" s="13"/>
      <c r="D12" s="13"/>
      <c r="E12" s="13"/>
      <c r="F12" s="14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spans="1:22" customFormat="1" ht="18.75" customHeight="1" x14ac:dyDescent="0.35">
      <c r="A13" s="13"/>
      <c r="B13" s="13"/>
      <c r="C13" s="13"/>
      <c r="D13" s="13"/>
      <c r="E13" s="13"/>
      <c r="F13" s="14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22" customFormat="1" ht="18.75" customHeight="1" x14ac:dyDescent="0.35">
      <c r="A14" s="13"/>
      <c r="B14" s="13"/>
      <c r="C14" s="13"/>
      <c r="D14" s="13"/>
      <c r="E14" s="13"/>
      <c r="F14" s="14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pans="1:22" customFormat="1" ht="18.75" customHeight="1" x14ac:dyDescent="0.35">
      <c r="A15" s="13"/>
      <c r="B15" s="13"/>
      <c r="C15" s="13"/>
      <c r="D15" s="13"/>
      <c r="E15" s="13"/>
      <c r="F15" s="14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22" customFormat="1" ht="18.75" customHeight="1" x14ac:dyDescent="0.35">
      <c r="A16" s="13"/>
      <c r="B16" s="13"/>
      <c r="C16" s="13"/>
      <c r="D16" s="13"/>
      <c r="E16" s="13"/>
      <c r="F16" s="14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 customFormat="1" ht="18.75" customHeight="1" x14ac:dyDescent="0.35">
      <c r="A17" s="13"/>
      <c r="B17" s="13"/>
      <c r="C17" s="13"/>
      <c r="D17" s="13"/>
      <c r="E17" s="13"/>
      <c r="F17" s="14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1:22" customFormat="1" ht="18.75" customHeight="1" x14ac:dyDescent="0.35">
      <c r="A18" s="13"/>
      <c r="B18" s="13"/>
      <c r="C18" s="13"/>
      <c r="D18" s="13"/>
      <c r="E18" s="13"/>
      <c r="F18" s="14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1:22" customFormat="1" ht="18.75" customHeight="1" x14ac:dyDescent="0.35">
      <c r="A19" s="13"/>
      <c r="B19" s="13"/>
      <c r="C19" s="13"/>
      <c r="D19" s="13"/>
      <c r="E19" s="13"/>
      <c r="F19" s="14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spans="1:22" customFormat="1" ht="18.75" customHeight="1" x14ac:dyDescent="0.35">
      <c r="A20" s="13"/>
      <c r="B20" s="13"/>
      <c r="C20" s="13"/>
      <c r="D20" s="13"/>
      <c r="E20" s="13"/>
      <c r="F20" s="14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</row>
    <row r="21" spans="1:22" customFormat="1" ht="18.75" customHeight="1" x14ac:dyDescent="0.35">
      <c r="A21" s="13"/>
      <c r="B21" s="13"/>
      <c r="C21" s="13"/>
      <c r="D21" s="13"/>
      <c r="E21" s="13"/>
      <c r="F21" s="14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</row>
    <row r="22" spans="1:22" customFormat="1" ht="18.75" customHeight="1" x14ac:dyDescent="0.35">
      <c r="A22" s="13"/>
      <c r="B22" s="13"/>
      <c r="C22" s="13"/>
      <c r="D22" s="13"/>
      <c r="E22" s="13"/>
      <c r="F22" s="14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</row>
    <row r="23" spans="1:22" customFormat="1" ht="18.75" customHeight="1" x14ac:dyDescent="0.35">
      <c r="A23" s="13"/>
      <c r="B23" s="13"/>
      <c r="C23" s="13"/>
      <c r="D23" s="13"/>
      <c r="E23" s="13"/>
      <c r="F23" s="14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</row>
    <row r="24" spans="1:22" customFormat="1" ht="18.75" customHeight="1" x14ac:dyDescent="0.35">
      <c r="A24" s="13"/>
      <c r="B24" s="13"/>
      <c r="C24" s="13"/>
      <c r="D24" s="13"/>
      <c r="E24" s="13"/>
      <c r="F24" s="14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</row>
    <row r="25" spans="1:22" customFormat="1" ht="18.75" customHeight="1" x14ac:dyDescent="0.35">
      <c r="A25" s="13"/>
      <c r="B25" s="13"/>
      <c r="C25" s="13"/>
      <c r="D25" s="13"/>
      <c r="E25" s="13"/>
      <c r="F25" s="14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</row>
    <row r="26" spans="1:22" customFormat="1" ht="18.75" customHeight="1" x14ac:dyDescent="0.35">
      <c r="A26" s="13"/>
      <c r="B26" s="13"/>
      <c r="C26" s="13"/>
      <c r="D26" s="13"/>
      <c r="E26" s="13"/>
      <c r="F26" s="14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</row>
    <row r="27" spans="1:22" customFormat="1" ht="18.75" customHeight="1" x14ac:dyDescent="0.35">
      <c r="A27" s="13"/>
      <c r="B27" s="13"/>
      <c r="C27" s="13"/>
      <c r="D27" s="13"/>
      <c r="E27" s="13"/>
      <c r="F27" s="14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</row>
    <row r="28" spans="1:22" customFormat="1" ht="18.75" customHeight="1" x14ac:dyDescent="0.35">
      <c r="A28" s="13"/>
      <c r="B28" s="13"/>
      <c r="C28" s="13"/>
      <c r="D28" s="13"/>
      <c r="E28" s="13"/>
      <c r="F28" s="14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</row>
    <row r="29" spans="1:22" customFormat="1" ht="18.75" customHeight="1" x14ac:dyDescent="0.35">
      <c r="A29" s="13"/>
      <c r="B29" s="13"/>
      <c r="C29" s="13"/>
      <c r="D29" s="13"/>
      <c r="E29" s="13"/>
      <c r="F29" s="14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</row>
    <row r="30" spans="1:22" customFormat="1" ht="18.75" customHeight="1" x14ac:dyDescent="0.35">
      <c r="A30" s="13"/>
      <c r="B30" s="13"/>
      <c r="C30" s="13"/>
      <c r="D30" s="13"/>
      <c r="E30" s="13"/>
      <c r="F30" s="14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</row>
    <row r="31" spans="1:22" customFormat="1" ht="18.75" customHeight="1" x14ac:dyDescent="0.35">
      <c r="A31" s="13"/>
      <c r="B31" s="13"/>
      <c r="C31" s="13"/>
      <c r="D31" s="13"/>
      <c r="E31" s="13"/>
      <c r="F31" s="14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</row>
    <row r="32" spans="1:22" customFormat="1" ht="18.75" customHeight="1" x14ac:dyDescent="0.35">
      <c r="A32" s="13"/>
      <c r="B32" s="13"/>
      <c r="C32" s="13"/>
      <c r="D32" s="13"/>
      <c r="E32" s="13"/>
      <c r="F32" s="14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</row>
    <row r="33" spans="1:22" customFormat="1" ht="18.75" customHeight="1" x14ac:dyDescent="0.35">
      <c r="A33" s="13"/>
      <c r="B33" s="13"/>
      <c r="C33" s="13"/>
      <c r="D33" s="13"/>
      <c r="E33" s="13"/>
      <c r="F33" s="14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</row>
    <row r="34" spans="1:22" customFormat="1" ht="18.75" customHeight="1" x14ac:dyDescent="0.35">
      <c r="A34" s="13"/>
      <c r="B34" s="13"/>
      <c r="C34" s="13"/>
      <c r="D34" s="13"/>
      <c r="E34" s="13"/>
      <c r="F34" s="14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</row>
    <row r="35" spans="1:22" customFormat="1" ht="18.75" customHeight="1" x14ac:dyDescent="0.35">
      <c r="A35" s="13"/>
      <c r="B35" s="13"/>
      <c r="C35" s="13"/>
      <c r="D35" s="13"/>
      <c r="E35" s="13"/>
      <c r="F35" s="14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</row>
    <row r="36" spans="1:22" customFormat="1" ht="18.75" customHeight="1" x14ac:dyDescent="0.35">
      <c r="A36" s="13"/>
      <c r="B36" s="13"/>
      <c r="C36" s="13"/>
      <c r="D36" s="13"/>
      <c r="E36" s="13"/>
      <c r="F36" s="14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</row>
    <row r="37" spans="1:22" customFormat="1" ht="18.75" customHeight="1" x14ac:dyDescent="0.35">
      <c r="A37" s="13"/>
      <c r="B37" s="13"/>
      <c r="C37" s="13"/>
      <c r="D37" s="13"/>
      <c r="E37" s="13"/>
      <c r="F37" s="14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</row>
    <row r="38" spans="1:22" customFormat="1" ht="18.75" customHeight="1" x14ac:dyDescent="0.35">
      <c r="A38" s="13"/>
      <c r="B38" s="13"/>
      <c r="C38" s="13"/>
      <c r="D38" s="13"/>
      <c r="E38" s="13"/>
      <c r="F38" s="14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</row>
    <row r="39" spans="1:22" customFormat="1" ht="18.75" customHeight="1" x14ac:dyDescent="0.35">
      <c r="A39" s="13"/>
      <c r="B39" s="13"/>
      <c r="C39" s="13"/>
      <c r="D39" s="13"/>
      <c r="E39" s="13"/>
      <c r="F39" s="14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</row>
    <row r="40" spans="1:22" customFormat="1" ht="18.75" customHeight="1" x14ac:dyDescent="0.35">
      <c r="A40" s="13"/>
      <c r="B40" s="13"/>
      <c r="C40" s="13"/>
      <c r="D40" s="13"/>
      <c r="E40" s="13"/>
      <c r="F40" s="14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</row>
    <row r="41" spans="1:22" customFormat="1" ht="18.75" customHeight="1" x14ac:dyDescent="0.35">
      <c r="A41" s="13"/>
      <c r="B41" s="13"/>
      <c r="C41" s="13"/>
      <c r="D41" s="13"/>
      <c r="E41" s="13"/>
      <c r="F41" s="14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</row>
    <row r="42" spans="1:22" customFormat="1" ht="18.75" customHeight="1" x14ac:dyDescent="0.35">
      <c r="A42" s="13"/>
      <c r="B42" s="13"/>
      <c r="C42" s="13"/>
      <c r="D42" s="13"/>
      <c r="E42" s="13"/>
      <c r="F42" s="14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</row>
    <row r="43" spans="1:22" customFormat="1" ht="18.75" customHeight="1" x14ac:dyDescent="0.35">
      <c r="A43" s="13"/>
      <c r="B43" s="13"/>
      <c r="C43" s="13"/>
      <c r="D43" s="13"/>
      <c r="E43" s="13"/>
      <c r="F43" s="14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</row>
    <row r="44" spans="1:22" customFormat="1" ht="18.75" customHeight="1" x14ac:dyDescent="0.35">
      <c r="A44" s="13"/>
      <c r="B44" s="13"/>
      <c r="C44" s="13"/>
      <c r="D44" s="13"/>
      <c r="E44" s="13"/>
      <c r="F44" s="14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</row>
    <row r="45" spans="1:22" customFormat="1" ht="18.75" customHeight="1" x14ac:dyDescent="0.35">
      <c r="A45" s="13"/>
      <c r="B45" s="13"/>
      <c r="C45" s="13"/>
      <c r="D45" s="13"/>
      <c r="E45" s="13"/>
      <c r="F45" s="14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</row>
  </sheetData>
  <sheetProtection algorithmName="SHA-512" hashValue="7+PJRhugr+i7JMohpuIVo/aaCa71UFyrKv+z42o70JeSLdK7YknA4s6j9O6YfrVbZRl7tE7EGbppQo0Lb9r1xw==" saltValue="CyJfOwgN5GrDOnJ4L/+r+A==" spinCount="100000" sheet="1" objects="1" scenarios="1"/>
  <protectedRanges>
    <protectedRange sqref="G6:G9" name="Oblast1"/>
  </protectedRanges>
  <mergeCells count="7">
    <mergeCell ref="A1:H1"/>
    <mergeCell ref="A10:E10"/>
    <mergeCell ref="A9:E9"/>
    <mergeCell ref="A8:E8"/>
    <mergeCell ref="A6:E6"/>
    <mergeCell ref="A7:E7"/>
    <mergeCell ref="A5:E5"/>
  </mergeCells>
  <printOptions horizontalCentered="1" verticalCentered="1"/>
  <pageMargins left="0.27559055118110237" right="0.31496062992125984" top="0.70866141732283472" bottom="0.78740157480314965" header="0.31496062992125984" footer="0.31496062992125984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  <pageSetUpPr fitToPage="1"/>
  </sheetPr>
  <dimension ref="A1:E16"/>
  <sheetViews>
    <sheetView zoomScale="70" zoomScaleNormal="70" zoomScaleSheetLayoutView="100" workbookViewId="0">
      <selection activeCell="D2" sqref="D2"/>
    </sheetView>
  </sheetViews>
  <sheetFormatPr defaultRowHeight="14.5" x14ac:dyDescent="0.35"/>
  <cols>
    <col min="1" max="1" width="8.7265625" bestFit="1" customWidth="1"/>
    <col min="2" max="2" width="40.26953125" customWidth="1"/>
    <col min="3" max="3" width="97" customWidth="1"/>
    <col min="4" max="4" width="33.1796875" style="5" customWidth="1"/>
    <col min="5" max="5" width="9.1796875" customWidth="1"/>
  </cols>
  <sheetData>
    <row r="1" spans="1:5" s="1" customFormat="1" ht="30" customHeight="1" thickTop="1" thickBot="1" x14ac:dyDescent="0.5">
      <c r="A1" s="11"/>
      <c r="B1" s="12" t="s">
        <v>9</v>
      </c>
      <c r="C1" s="12" t="s">
        <v>6</v>
      </c>
      <c r="D1" s="41" t="s">
        <v>34</v>
      </c>
      <c r="E1" s="7"/>
    </row>
    <row r="2" spans="1:5" s="1" customFormat="1" ht="30" customHeight="1" thickTop="1" x14ac:dyDescent="0.45">
      <c r="A2" s="72" t="s">
        <v>0</v>
      </c>
      <c r="B2" s="63" t="s">
        <v>317</v>
      </c>
      <c r="C2" s="58"/>
      <c r="D2" s="64"/>
      <c r="E2" s="7"/>
    </row>
    <row r="3" spans="1:5" ht="81.5" customHeight="1" x14ac:dyDescent="0.35">
      <c r="A3" s="9" t="s">
        <v>1</v>
      </c>
      <c r="B3" s="10" t="s">
        <v>7</v>
      </c>
      <c r="C3" s="56" t="s">
        <v>45</v>
      </c>
      <c r="D3" s="36"/>
    </row>
    <row r="4" spans="1:5" ht="43" customHeight="1" x14ac:dyDescent="0.35">
      <c r="A4" s="9" t="s">
        <v>2</v>
      </c>
      <c r="B4" s="8" t="s">
        <v>50</v>
      </c>
      <c r="C4" s="57" t="s">
        <v>332</v>
      </c>
      <c r="D4" s="37"/>
    </row>
    <row r="5" spans="1:5" ht="65" customHeight="1" x14ac:dyDescent="0.45">
      <c r="A5" s="9" t="s">
        <v>3</v>
      </c>
      <c r="B5" s="8" t="s">
        <v>338</v>
      </c>
      <c r="C5" s="69" t="s">
        <v>342</v>
      </c>
      <c r="D5" s="73"/>
    </row>
    <row r="6" spans="1:5" ht="38.5" customHeight="1" x14ac:dyDescent="0.45">
      <c r="A6" s="9" t="s">
        <v>343</v>
      </c>
      <c r="B6" s="8" t="s">
        <v>339</v>
      </c>
      <c r="C6" s="69" t="s">
        <v>8</v>
      </c>
      <c r="D6" s="73"/>
    </row>
    <row r="7" spans="1:5" ht="59.5" customHeight="1" x14ac:dyDescent="0.45">
      <c r="A7" s="9" t="s">
        <v>4</v>
      </c>
      <c r="B7" s="8" t="s">
        <v>340</v>
      </c>
      <c r="C7" s="69" t="s">
        <v>44</v>
      </c>
      <c r="D7" s="73"/>
    </row>
    <row r="8" spans="1:5" ht="73.5" customHeight="1" x14ac:dyDescent="0.45">
      <c r="A8" s="9" t="s">
        <v>344</v>
      </c>
      <c r="B8" s="8" t="s">
        <v>341</v>
      </c>
      <c r="C8" s="69" t="s">
        <v>83</v>
      </c>
      <c r="D8" s="73"/>
    </row>
    <row r="9" spans="1:5" ht="66" customHeight="1" thickBot="1" x14ac:dyDescent="0.5">
      <c r="A9" s="74" t="s">
        <v>329</v>
      </c>
      <c r="B9" s="67" t="s">
        <v>78</v>
      </c>
      <c r="C9" s="75" t="s">
        <v>84</v>
      </c>
      <c r="D9" s="76"/>
    </row>
    <row r="10" spans="1:5" ht="33" customHeight="1" thickTop="1" thickBot="1" x14ac:dyDescent="0.4">
      <c r="A10" s="97" t="s">
        <v>23</v>
      </c>
      <c r="B10" s="98"/>
      <c r="C10" s="98"/>
      <c r="D10" s="71">
        <f>SUM(D2:D9)</f>
        <v>0</v>
      </c>
    </row>
    <row r="11" spans="1:5" ht="15" thickTop="1" x14ac:dyDescent="0.35"/>
    <row r="16" spans="1:5" x14ac:dyDescent="0.35">
      <c r="C16" s="70"/>
    </row>
  </sheetData>
  <sheetProtection algorithmName="SHA-512" hashValue="smVXMR/m7fHcmP9jBSYD2EXTkF5sb4jcPgCtAW2vF4QGTELYCtvClGOmEfQ0CGCFUg7AjLhD0HXSSdkqHPtpCQ==" saltValue="9fF897tqhCJlzHPxxuOEew==" spinCount="100000" sheet="1" objects="1" scenarios="1"/>
  <protectedRanges>
    <protectedRange sqref="D2:D9" name="Oblast1"/>
  </protectedRanges>
  <mergeCells count="1">
    <mergeCell ref="A10:C10"/>
  </mergeCells>
  <pageMargins left="0.70866141732283472" right="0.70866141732283472" top="0.98425196850393704" bottom="0.78740157480314965" header="0.55118110236220474" footer="0.31496062992125984"/>
  <pageSetup paperSize="9" scale="71" orientation="landscape" r:id="rId1"/>
  <headerFooter>
    <oddHeader>&amp;L&amp;"-,Tučné"&amp;12Prodloužení TT z Osové ke Kampusu MU v Bohunicích&amp;C&amp;"-,Tučné"&amp;16 Rozpad paušální nabídkové ceny&amp;R&amp;"-,Tučné"&amp;12Projektové a inženýrské služby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  <pageSetUpPr fitToPage="1"/>
  </sheetPr>
  <dimension ref="A1:C8"/>
  <sheetViews>
    <sheetView view="pageBreakPreview" zoomScaleNormal="100" zoomScaleSheetLayoutView="100" workbookViewId="0">
      <selection activeCell="C2" sqref="C2"/>
    </sheetView>
  </sheetViews>
  <sheetFormatPr defaultColWidth="9.1796875" defaultRowHeight="14.5" x14ac:dyDescent="0.35"/>
  <cols>
    <col min="1" max="1" width="10.26953125" customWidth="1"/>
    <col min="2" max="2" width="119.26953125" customWidth="1"/>
    <col min="3" max="3" width="33" customWidth="1"/>
  </cols>
  <sheetData>
    <row r="1" spans="1:3" s="1" customFormat="1" ht="30" customHeight="1" thickTop="1" thickBot="1" x14ac:dyDescent="0.5">
      <c r="A1" s="101" t="s">
        <v>10</v>
      </c>
      <c r="B1" s="102"/>
      <c r="C1" s="38" t="s">
        <v>34</v>
      </c>
    </row>
    <row r="2" spans="1:3" s="6" customFormat="1" ht="52.15" customHeight="1" thickTop="1" x14ac:dyDescent="0.35">
      <c r="A2" s="62" t="s">
        <v>330</v>
      </c>
      <c r="B2" s="63" t="s">
        <v>11</v>
      </c>
      <c r="C2" s="64"/>
    </row>
    <row r="3" spans="1:3" s="6" customFormat="1" ht="52.15" customHeight="1" x14ac:dyDescent="0.35">
      <c r="A3" s="65" t="s">
        <v>331</v>
      </c>
      <c r="B3" s="8" t="s">
        <v>12</v>
      </c>
      <c r="C3" s="37"/>
    </row>
    <row r="4" spans="1:3" s="6" customFormat="1" ht="52.15" customHeight="1" thickBot="1" x14ac:dyDescent="0.4">
      <c r="A4" s="66" t="s">
        <v>27</v>
      </c>
      <c r="B4" s="67" t="s">
        <v>13</v>
      </c>
      <c r="C4" s="68"/>
    </row>
    <row r="5" spans="1:3" ht="33" customHeight="1" thickTop="1" thickBot="1" x14ac:dyDescent="0.4">
      <c r="A5" s="99" t="s">
        <v>23</v>
      </c>
      <c r="B5" s="100"/>
      <c r="C5" s="39">
        <f>SUM(C2:C4)</f>
        <v>0</v>
      </c>
    </row>
    <row r="6" spans="1:3" ht="15" thickTop="1" x14ac:dyDescent="0.35"/>
    <row r="7" spans="1:3" x14ac:dyDescent="0.35">
      <c r="B7" s="2"/>
    </row>
    <row r="8" spans="1:3" x14ac:dyDescent="0.35">
      <c r="B8" s="2"/>
    </row>
  </sheetData>
  <sheetProtection algorithmName="SHA-512" hashValue="pzC7mvir8IEGzOF4PfFvDK6IJLNjffzIX+Y+zJT9p8/N9cWMRa8RYfVV1mLwv7KCJYCn8F9XryGdwL1D0uPWjw==" saltValue="WzFUJ0f8oDMjDPegchhF+g==" spinCount="100000" sheet="1" objects="1" scenarios="1"/>
  <protectedRanges>
    <protectedRange sqref="C2:C4" name="Oblast1"/>
  </protectedRanges>
  <mergeCells count="2">
    <mergeCell ref="A5:B5"/>
    <mergeCell ref="A1:B1"/>
  </mergeCells>
  <pageMargins left="0.70866141732283472" right="0.70866141732283472" top="1.3385826771653544" bottom="0.78740157480314965" header="0.6692913385826772" footer="0.31496062992125984"/>
  <pageSetup paperSize="9" scale="80" orientation="landscape" r:id="rId1"/>
  <headerFooter>
    <oddHeader>&amp;L&amp;"-,Tučné"Prodloužení TT z Osové ke Kampusu MU v Bohunicích&amp;C&amp;"-,Tučné"&amp;16Rozpad paušální nabídkové ceny&amp;R&amp;"-,Tučné"&amp;12Zařízení staveniště a  jeho provoz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L337"/>
  <sheetViews>
    <sheetView zoomScaleNormal="100" zoomScaleSheetLayoutView="85" workbookViewId="0">
      <selection activeCell="F2" sqref="F2"/>
    </sheetView>
  </sheetViews>
  <sheetFormatPr defaultRowHeight="15.5" x14ac:dyDescent="0.35"/>
  <cols>
    <col min="1" max="1" width="8" style="105" customWidth="1"/>
    <col min="2" max="2" width="7.54296875" style="105" customWidth="1"/>
    <col min="3" max="3" width="53" style="120" bestFit="1" customWidth="1"/>
    <col min="4" max="4" width="6.81640625" style="122" customWidth="1"/>
    <col min="5" max="5" width="62.54296875" style="143" bestFit="1" customWidth="1"/>
    <col min="6" max="6" width="23" style="144" bestFit="1" customWidth="1"/>
    <col min="7" max="7" width="16.54296875" style="122" bestFit="1" customWidth="1"/>
    <col min="8" max="8" width="23.81640625" style="107" bestFit="1" customWidth="1"/>
    <col min="9" max="9" width="8.7265625" style="105"/>
    <col min="10" max="10" width="22.90625" style="105" customWidth="1"/>
    <col min="11" max="11" width="11.26953125" style="105" customWidth="1"/>
    <col min="12" max="12" width="15.7265625" style="105" customWidth="1"/>
    <col min="13" max="16384" width="8.7265625" style="105"/>
  </cols>
  <sheetData>
    <row r="1" spans="1:12" s="125" customFormat="1" ht="32" thickTop="1" thickBot="1" x14ac:dyDescent="0.4">
      <c r="A1" s="194" t="s">
        <v>14</v>
      </c>
      <c r="B1" s="195" t="s">
        <v>15</v>
      </c>
      <c r="C1" s="149" t="s">
        <v>16</v>
      </c>
      <c r="D1" s="149" t="s">
        <v>74</v>
      </c>
      <c r="E1" s="149" t="s">
        <v>24</v>
      </c>
      <c r="F1" s="224" t="s">
        <v>35</v>
      </c>
      <c r="G1" s="151" t="s">
        <v>18</v>
      </c>
      <c r="H1" s="152" t="s">
        <v>25</v>
      </c>
      <c r="I1" s="124"/>
    </row>
    <row r="2" spans="1:12" ht="16" thickTop="1" x14ac:dyDescent="0.35">
      <c r="A2" s="196">
        <v>12</v>
      </c>
      <c r="B2" s="197">
        <v>1</v>
      </c>
      <c r="C2" s="198" t="s">
        <v>86</v>
      </c>
      <c r="D2" s="199" t="s">
        <v>335</v>
      </c>
      <c r="E2" s="200"/>
      <c r="F2" s="50"/>
      <c r="G2" s="225">
        <v>1</v>
      </c>
      <c r="H2" s="226"/>
      <c r="J2" s="127"/>
      <c r="K2" s="128"/>
      <c r="L2" s="127"/>
    </row>
    <row r="3" spans="1:12" x14ac:dyDescent="0.35">
      <c r="A3" s="196">
        <v>13</v>
      </c>
      <c r="B3" s="197">
        <v>2</v>
      </c>
      <c r="C3" s="198" t="s">
        <v>87</v>
      </c>
      <c r="D3" s="199" t="s">
        <v>335</v>
      </c>
      <c r="E3" s="200"/>
      <c r="F3" s="50"/>
      <c r="G3" s="225">
        <v>1</v>
      </c>
      <c r="H3" s="226"/>
      <c r="J3" s="127"/>
      <c r="K3" s="128"/>
      <c r="L3" s="127"/>
    </row>
    <row r="4" spans="1:12" x14ac:dyDescent="0.35">
      <c r="A4" s="196">
        <v>14</v>
      </c>
      <c r="B4" s="168">
        <v>101</v>
      </c>
      <c r="C4" s="198" t="s">
        <v>88</v>
      </c>
      <c r="D4" s="199" t="s">
        <v>335</v>
      </c>
      <c r="E4" s="200"/>
      <c r="F4" s="50"/>
      <c r="G4" s="225">
        <v>1</v>
      </c>
      <c r="H4" s="226"/>
      <c r="J4" s="127"/>
      <c r="K4" s="128"/>
      <c r="L4" s="127"/>
    </row>
    <row r="5" spans="1:12" x14ac:dyDescent="0.35">
      <c r="A5" s="196">
        <v>15</v>
      </c>
      <c r="B5" s="201">
        <v>102</v>
      </c>
      <c r="C5" s="202" t="s">
        <v>89</v>
      </c>
      <c r="D5" s="199" t="s">
        <v>335</v>
      </c>
      <c r="E5" s="200"/>
      <c r="F5" s="129"/>
      <c r="G5" s="225">
        <v>1</v>
      </c>
      <c r="H5" s="227"/>
      <c r="J5" s="127"/>
      <c r="K5" s="128"/>
      <c r="L5" s="127"/>
    </row>
    <row r="6" spans="1:12" x14ac:dyDescent="0.35">
      <c r="A6" s="196">
        <v>16</v>
      </c>
      <c r="B6" s="201">
        <v>103</v>
      </c>
      <c r="C6" s="202" t="s">
        <v>90</v>
      </c>
      <c r="D6" s="199" t="s">
        <v>335</v>
      </c>
      <c r="E6" s="200"/>
      <c r="F6" s="129"/>
      <c r="G6" s="225">
        <v>1</v>
      </c>
      <c r="H6" s="227"/>
      <c r="I6" s="130"/>
      <c r="J6" s="127"/>
      <c r="K6" s="128"/>
      <c r="L6" s="127"/>
    </row>
    <row r="7" spans="1:12" x14ac:dyDescent="0.35">
      <c r="A7" s="196">
        <v>17</v>
      </c>
      <c r="B7" s="201">
        <v>104</v>
      </c>
      <c r="C7" s="202" t="s">
        <v>91</v>
      </c>
      <c r="D7" s="199" t="s">
        <v>335</v>
      </c>
      <c r="E7" s="200"/>
      <c r="F7" s="129"/>
      <c r="G7" s="225">
        <v>1</v>
      </c>
      <c r="H7" s="227"/>
      <c r="J7" s="127"/>
      <c r="K7" s="128"/>
      <c r="L7" s="127"/>
    </row>
    <row r="8" spans="1:12" x14ac:dyDescent="0.35">
      <c r="A8" s="196">
        <v>18</v>
      </c>
      <c r="B8" s="168">
        <v>105</v>
      </c>
      <c r="C8" s="198" t="s">
        <v>92</v>
      </c>
      <c r="D8" s="199" t="s">
        <v>335</v>
      </c>
      <c r="E8" s="200"/>
      <c r="F8" s="50"/>
      <c r="G8" s="225">
        <v>1</v>
      </c>
      <c r="H8" s="226"/>
      <c r="J8" s="127"/>
      <c r="K8" s="128"/>
      <c r="L8" s="127"/>
    </row>
    <row r="9" spans="1:12" x14ac:dyDescent="0.35">
      <c r="A9" s="196">
        <v>19</v>
      </c>
      <c r="B9" s="201">
        <v>106</v>
      </c>
      <c r="C9" s="202" t="s">
        <v>93</v>
      </c>
      <c r="D9" s="199" t="s">
        <v>335</v>
      </c>
      <c r="E9" s="200"/>
      <c r="F9" s="129"/>
      <c r="G9" s="225">
        <v>1</v>
      </c>
      <c r="H9" s="227"/>
      <c r="J9" s="127"/>
      <c r="K9" s="128"/>
      <c r="L9" s="127"/>
    </row>
    <row r="10" spans="1:12" x14ac:dyDescent="0.35">
      <c r="A10" s="196">
        <v>20</v>
      </c>
      <c r="B10" s="201">
        <v>107</v>
      </c>
      <c r="C10" s="202" t="s">
        <v>94</v>
      </c>
      <c r="D10" s="199" t="s">
        <v>335</v>
      </c>
      <c r="E10" s="200"/>
      <c r="F10" s="129"/>
      <c r="G10" s="225">
        <v>1</v>
      </c>
      <c r="H10" s="227"/>
      <c r="J10" s="127"/>
      <c r="K10" s="128"/>
      <c r="L10" s="127"/>
    </row>
    <row r="11" spans="1:12" ht="29" x14ac:dyDescent="0.35">
      <c r="A11" s="196">
        <v>21</v>
      </c>
      <c r="B11" s="201">
        <v>108</v>
      </c>
      <c r="C11" s="202" t="s">
        <v>95</v>
      </c>
      <c r="D11" s="199" t="s">
        <v>335</v>
      </c>
      <c r="E11" s="200"/>
      <c r="F11" s="129"/>
      <c r="G11" s="225">
        <v>1</v>
      </c>
      <c r="H11" s="227"/>
      <c r="J11" s="127"/>
      <c r="K11" s="128"/>
      <c r="L11" s="127"/>
    </row>
    <row r="12" spans="1:12" x14ac:dyDescent="0.35">
      <c r="A12" s="196">
        <v>22</v>
      </c>
      <c r="B12" s="168">
        <v>109</v>
      </c>
      <c r="C12" s="198" t="s">
        <v>96</v>
      </c>
      <c r="D12" s="199" t="s">
        <v>335</v>
      </c>
      <c r="E12" s="200"/>
      <c r="F12" s="50"/>
      <c r="G12" s="225">
        <v>1</v>
      </c>
      <c r="H12" s="226"/>
      <c r="J12" s="127"/>
      <c r="K12" s="128"/>
      <c r="L12" s="127"/>
    </row>
    <row r="13" spans="1:12" x14ac:dyDescent="0.35">
      <c r="A13" s="196">
        <v>23</v>
      </c>
      <c r="B13" s="201">
        <v>111</v>
      </c>
      <c r="C13" s="202" t="s">
        <v>97</v>
      </c>
      <c r="D13" s="199" t="s">
        <v>335</v>
      </c>
      <c r="E13" s="200"/>
      <c r="F13" s="129"/>
      <c r="G13" s="225">
        <v>1</v>
      </c>
      <c r="H13" s="227"/>
      <c r="J13" s="127"/>
      <c r="K13" s="128"/>
      <c r="L13" s="127"/>
    </row>
    <row r="14" spans="1:12" x14ac:dyDescent="0.35">
      <c r="A14" s="196">
        <v>24</v>
      </c>
      <c r="B14" s="201">
        <v>112</v>
      </c>
      <c r="C14" s="202" t="s">
        <v>98</v>
      </c>
      <c r="D14" s="199" t="s">
        <v>335</v>
      </c>
      <c r="E14" s="200"/>
      <c r="F14" s="129"/>
      <c r="G14" s="225">
        <v>1</v>
      </c>
      <c r="H14" s="227"/>
      <c r="J14" s="127"/>
      <c r="K14" s="128"/>
      <c r="L14" s="127"/>
    </row>
    <row r="15" spans="1:12" x14ac:dyDescent="0.35">
      <c r="A15" s="196">
        <v>25</v>
      </c>
      <c r="B15" s="201">
        <v>113</v>
      </c>
      <c r="C15" s="202" t="s">
        <v>99</v>
      </c>
      <c r="D15" s="168"/>
      <c r="E15" s="200"/>
      <c r="F15" s="129"/>
      <c r="G15" s="225">
        <v>1</v>
      </c>
      <c r="H15" s="227"/>
      <c r="J15" s="127"/>
      <c r="K15" s="128"/>
      <c r="L15" s="127"/>
    </row>
    <row r="16" spans="1:12" x14ac:dyDescent="0.35">
      <c r="A16" s="196">
        <v>26</v>
      </c>
      <c r="B16" s="168">
        <v>114</v>
      </c>
      <c r="C16" s="198" t="s">
        <v>100</v>
      </c>
      <c r="D16" s="168"/>
      <c r="E16" s="200"/>
      <c r="F16" s="50"/>
      <c r="G16" s="225">
        <v>1</v>
      </c>
      <c r="H16" s="226"/>
      <c r="J16" s="127"/>
      <c r="K16" s="128"/>
      <c r="L16" s="127"/>
    </row>
    <row r="17" spans="1:12" x14ac:dyDescent="0.35">
      <c r="A17" s="196">
        <v>27</v>
      </c>
      <c r="B17" s="201">
        <v>121</v>
      </c>
      <c r="C17" s="202" t="s">
        <v>101</v>
      </c>
      <c r="D17" s="199" t="s">
        <v>335</v>
      </c>
      <c r="E17" s="200"/>
      <c r="F17" s="129"/>
      <c r="G17" s="225">
        <v>1</v>
      </c>
      <c r="H17" s="227"/>
      <c r="J17" s="127"/>
      <c r="K17" s="128"/>
      <c r="L17" s="127"/>
    </row>
    <row r="18" spans="1:12" x14ac:dyDescent="0.35">
      <c r="A18" s="196">
        <v>28</v>
      </c>
      <c r="B18" s="201">
        <v>122</v>
      </c>
      <c r="C18" s="202" t="s">
        <v>102</v>
      </c>
      <c r="D18" s="168"/>
      <c r="E18" s="200"/>
      <c r="F18" s="129"/>
      <c r="G18" s="225">
        <v>1</v>
      </c>
      <c r="H18" s="227"/>
      <c r="J18" s="127"/>
      <c r="K18" s="128"/>
      <c r="L18" s="127"/>
    </row>
    <row r="19" spans="1:12" x14ac:dyDescent="0.35">
      <c r="A19" s="196">
        <v>29</v>
      </c>
      <c r="B19" s="201">
        <v>123</v>
      </c>
      <c r="C19" s="202" t="s">
        <v>103</v>
      </c>
      <c r="D19" s="168"/>
      <c r="E19" s="200"/>
      <c r="F19" s="129"/>
      <c r="G19" s="225">
        <v>1</v>
      </c>
      <c r="H19" s="227"/>
      <c r="J19" s="127"/>
      <c r="K19" s="128"/>
      <c r="L19" s="127"/>
    </row>
    <row r="20" spans="1:12" x14ac:dyDescent="0.35">
      <c r="A20" s="196">
        <v>30</v>
      </c>
      <c r="B20" s="168">
        <v>131</v>
      </c>
      <c r="C20" s="198" t="s">
        <v>104</v>
      </c>
      <c r="D20" s="199" t="s">
        <v>335</v>
      </c>
      <c r="E20" s="200"/>
      <c r="F20" s="51"/>
      <c r="G20" s="225">
        <v>1</v>
      </c>
      <c r="H20" s="226"/>
      <c r="J20" s="127"/>
      <c r="K20" s="128"/>
      <c r="L20" s="127"/>
    </row>
    <row r="21" spans="1:12" x14ac:dyDescent="0.35">
      <c r="A21" s="196">
        <v>31</v>
      </c>
      <c r="B21" s="201">
        <v>132</v>
      </c>
      <c r="C21" s="202" t="s">
        <v>105</v>
      </c>
      <c r="D21" s="168"/>
      <c r="E21" s="200"/>
      <c r="F21" s="129"/>
      <c r="G21" s="225">
        <v>1</v>
      </c>
      <c r="H21" s="227"/>
      <c r="J21" s="127"/>
      <c r="K21" s="128"/>
      <c r="L21" s="127"/>
    </row>
    <row r="22" spans="1:12" x14ac:dyDescent="0.35">
      <c r="A22" s="196">
        <v>32</v>
      </c>
      <c r="B22" s="201">
        <v>133</v>
      </c>
      <c r="C22" s="202" t="s">
        <v>106</v>
      </c>
      <c r="D22" s="168"/>
      <c r="E22" s="200"/>
      <c r="F22" s="129"/>
      <c r="G22" s="225">
        <v>1</v>
      </c>
      <c r="H22" s="227"/>
      <c r="J22" s="127"/>
      <c r="K22" s="128"/>
      <c r="L22" s="127"/>
    </row>
    <row r="23" spans="1:12" x14ac:dyDescent="0.35">
      <c r="A23" s="196">
        <v>33</v>
      </c>
      <c r="B23" s="201">
        <v>134</v>
      </c>
      <c r="C23" s="202" t="s">
        <v>107</v>
      </c>
      <c r="D23" s="168"/>
      <c r="E23" s="200"/>
      <c r="F23" s="129"/>
      <c r="G23" s="225">
        <v>1</v>
      </c>
      <c r="H23" s="227"/>
      <c r="J23" s="127"/>
      <c r="K23" s="128"/>
      <c r="L23" s="127"/>
    </row>
    <row r="24" spans="1:12" x14ac:dyDescent="0.35">
      <c r="A24" s="196">
        <v>34</v>
      </c>
      <c r="B24" s="168">
        <v>135</v>
      </c>
      <c r="C24" s="198" t="s">
        <v>108</v>
      </c>
      <c r="D24" s="168"/>
      <c r="E24" s="200"/>
      <c r="F24" s="50"/>
      <c r="G24" s="225">
        <v>1</v>
      </c>
      <c r="H24" s="226"/>
      <c r="J24" s="127"/>
      <c r="K24" s="128"/>
      <c r="L24" s="127"/>
    </row>
    <row r="25" spans="1:12" x14ac:dyDescent="0.35">
      <c r="A25" s="196">
        <v>35</v>
      </c>
      <c r="B25" s="168">
        <v>151</v>
      </c>
      <c r="C25" s="198" t="s">
        <v>109</v>
      </c>
      <c r="D25" s="168"/>
      <c r="E25" s="200"/>
      <c r="F25" s="50"/>
      <c r="G25" s="225">
        <v>1</v>
      </c>
      <c r="H25" s="226"/>
      <c r="J25" s="127"/>
      <c r="K25" s="128"/>
      <c r="L25" s="127"/>
    </row>
    <row r="26" spans="1:12" x14ac:dyDescent="0.35">
      <c r="A26" s="196">
        <v>36</v>
      </c>
      <c r="B26" s="168">
        <v>152</v>
      </c>
      <c r="C26" s="198" t="s">
        <v>110</v>
      </c>
      <c r="D26" s="199" t="s">
        <v>335</v>
      </c>
      <c r="E26" s="200"/>
      <c r="F26" s="50"/>
      <c r="G26" s="225">
        <v>1</v>
      </c>
      <c r="H26" s="226"/>
      <c r="J26" s="131"/>
      <c r="K26" s="128"/>
      <c r="L26" s="131"/>
    </row>
    <row r="27" spans="1:12" x14ac:dyDescent="0.35">
      <c r="A27" s="196">
        <v>37</v>
      </c>
      <c r="B27" s="168">
        <v>201</v>
      </c>
      <c r="C27" s="198" t="s">
        <v>111</v>
      </c>
      <c r="D27" s="199" t="s">
        <v>335</v>
      </c>
      <c r="E27" s="200"/>
      <c r="F27" s="50"/>
      <c r="G27" s="225">
        <v>1</v>
      </c>
      <c r="H27" s="226"/>
      <c r="J27" s="131"/>
      <c r="K27" s="128"/>
      <c r="L27" s="131"/>
    </row>
    <row r="28" spans="1:12" s="110" customFormat="1" x14ac:dyDescent="0.35">
      <c r="A28" s="203"/>
      <c r="B28" s="169"/>
      <c r="C28" s="204" t="s">
        <v>52</v>
      </c>
      <c r="D28" s="205"/>
      <c r="E28" s="167" t="s">
        <v>59</v>
      </c>
      <c r="F28" s="193"/>
      <c r="G28" s="186">
        <v>0.1</v>
      </c>
      <c r="H28" s="228">
        <f>$F$27*G28</f>
        <v>0</v>
      </c>
      <c r="J28" s="131"/>
      <c r="K28" s="128"/>
      <c r="L28" s="131"/>
    </row>
    <row r="29" spans="1:12" s="110" customFormat="1" x14ac:dyDescent="0.35">
      <c r="A29" s="203"/>
      <c r="B29" s="169"/>
      <c r="C29" s="204" t="s">
        <v>54</v>
      </c>
      <c r="D29" s="205"/>
      <c r="E29" s="167" t="s">
        <v>59</v>
      </c>
      <c r="F29" s="193"/>
      <c r="G29" s="186">
        <v>0.14000000000000001</v>
      </c>
      <c r="H29" s="228">
        <f>$F$27*G29</f>
        <v>0</v>
      </c>
      <c r="J29" s="131"/>
      <c r="K29" s="128"/>
      <c r="L29" s="131"/>
    </row>
    <row r="30" spans="1:12" s="110" customFormat="1" x14ac:dyDescent="0.35">
      <c r="A30" s="203"/>
      <c r="B30" s="169"/>
      <c r="C30" s="204" t="s">
        <v>55</v>
      </c>
      <c r="D30" s="205"/>
      <c r="E30" s="167" t="s">
        <v>59</v>
      </c>
      <c r="F30" s="193"/>
      <c r="G30" s="186">
        <v>0.31</v>
      </c>
      <c r="H30" s="228">
        <f>$F$27*G30</f>
        <v>0</v>
      </c>
      <c r="J30" s="131"/>
      <c r="K30" s="128"/>
      <c r="L30" s="131"/>
    </row>
    <row r="31" spans="1:12" s="110" customFormat="1" x14ac:dyDescent="0.35">
      <c r="A31" s="203"/>
      <c r="B31" s="169"/>
      <c r="C31" s="204" t="s">
        <v>56</v>
      </c>
      <c r="D31" s="205"/>
      <c r="E31" s="167" t="s">
        <v>59</v>
      </c>
      <c r="F31" s="193"/>
      <c r="G31" s="186">
        <v>0.24999999999999992</v>
      </c>
      <c r="H31" s="228">
        <f>$F$27*G31</f>
        <v>0</v>
      </c>
      <c r="J31" s="131"/>
      <c r="K31" s="128"/>
      <c r="L31" s="131"/>
    </row>
    <row r="32" spans="1:12" s="110" customFormat="1" x14ac:dyDescent="0.35">
      <c r="A32" s="203"/>
      <c r="B32" s="169"/>
      <c r="C32" s="204" t="s">
        <v>57</v>
      </c>
      <c r="D32" s="205"/>
      <c r="E32" s="167" t="s">
        <v>60</v>
      </c>
      <c r="F32" s="193"/>
      <c r="G32" s="186">
        <v>0.2</v>
      </c>
      <c r="H32" s="228">
        <f>$F$27*G32</f>
        <v>0</v>
      </c>
      <c r="J32" s="131"/>
      <c r="K32" s="128"/>
      <c r="L32" s="131"/>
    </row>
    <row r="33" spans="1:12" x14ac:dyDescent="0.35">
      <c r="A33" s="196">
        <v>38</v>
      </c>
      <c r="B33" s="168">
        <v>202</v>
      </c>
      <c r="C33" s="198" t="s">
        <v>112</v>
      </c>
      <c r="D33" s="199" t="s">
        <v>335</v>
      </c>
      <c r="E33" s="200"/>
      <c r="F33" s="50"/>
      <c r="G33" s="225"/>
      <c r="H33" s="226"/>
      <c r="J33" s="131"/>
      <c r="K33" s="128"/>
      <c r="L33" s="131"/>
    </row>
    <row r="34" spans="1:12" s="110" customFormat="1" x14ac:dyDescent="0.35">
      <c r="A34" s="203"/>
      <c r="B34" s="169"/>
      <c r="C34" s="204" t="s">
        <v>52</v>
      </c>
      <c r="D34" s="205"/>
      <c r="E34" s="167" t="s">
        <v>59</v>
      </c>
      <c r="F34" s="193"/>
      <c r="G34" s="186">
        <v>0.1</v>
      </c>
      <c r="H34" s="228">
        <f>F33*G34</f>
        <v>0</v>
      </c>
      <c r="J34" s="131"/>
      <c r="K34" s="128"/>
      <c r="L34" s="131"/>
    </row>
    <row r="35" spans="1:12" s="110" customFormat="1" x14ac:dyDescent="0.35">
      <c r="A35" s="203"/>
      <c r="B35" s="169"/>
      <c r="C35" s="204" t="s">
        <v>54</v>
      </c>
      <c r="D35" s="205"/>
      <c r="E35" s="167" t="s">
        <v>59</v>
      </c>
      <c r="F35" s="193"/>
      <c r="G35" s="186">
        <v>0.14000000000000001</v>
      </c>
      <c r="H35" s="228">
        <f>$F$33*G35</f>
        <v>0</v>
      </c>
      <c r="J35" s="131"/>
      <c r="K35" s="128"/>
      <c r="L35" s="131"/>
    </row>
    <row r="36" spans="1:12" s="110" customFormat="1" x14ac:dyDescent="0.35">
      <c r="A36" s="203"/>
      <c r="B36" s="169"/>
      <c r="C36" s="204" t="s">
        <v>55</v>
      </c>
      <c r="D36" s="205"/>
      <c r="E36" s="167" t="s">
        <v>59</v>
      </c>
      <c r="F36" s="193"/>
      <c r="G36" s="186">
        <v>0.31</v>
      </c>
      <c r="H36" s="228">
        <f>F33*G36</f>
        <v>0</v>
      </c>
      <c r="J36" s="131"/>
      <c r="K36" s="128"/>
      <c r="L36" s="131"/>
    </row>
    <row r="37" spans="1:12" s="110" customFormat="1" x14ac:dyDescent="0.35">
      <c r="A37" s="203"/>
      <c r="B37" s="169"/>
      <c r="C37" s="204" t="s">
        <v>56</v>
      </c>
      <c r="D37" s="205"/>
      <c r="E37" s="167" t="s">
        <v>59</v>
      </c>
      <c r="F37" s="193"/>
      <c r="G37" s="186">
        <v>0.24999999999999992</v>
      </c>
      <c r="H37" s="228">
        <f>$F$33*G37</f>
        <v>0</v>
      </c>
      <c r="J37" s="131"/>
      <c r="K37" s="128"/>
      <c r="L37" s="131"/>
    </row>
    <row r="38" spans="1:12" s="110" customFormat="1" x14ac:dyDescent="0.35">
      <c r="A38" s="203"/>
      <c r="B38" s="169"/>
      <c r="C38" s="204" t="s">
        <v>57</v>
      </c>
      <c r="D38" s="205"/>
      <c r="E38" s="167" t="s">
        <v>60</v>
      </c>
      <c r="F38" s="193"/>
      <c r="G38" s="186">
        <v>0.2</v>
      </c>
      <c r="H38" s="228">
        <f>$F$33*G38</f>
        <v>0</v>
      </c>
      <c r="J38" s="131"/>
      <c r="K38" s="128"/>
      <c r="L38" s="131"/>
    </row>
    <row r="39" spans="1:12" x14ac:dyDescent="0.35">
      <c r="A39" s="196">
        <v>39</v>
      </c>
      <c r="B39" s="168">
        <v>203</v>
      </c>
      <c r="C39" s="198" t="s">
        <v>113</v>
      </c>
      <c r="D39" s="199" t="s">
        <v>335</v>
      </c>
      <c r="E39" s="200"/>
      <c r="F39" s="50"/>
      <c r="G39" s="225"/>
      <c r="H39" s="226"/>
      <c r="J39" s="127"/>
      <c r="K39" s="128"/>
      <c r="L39" s="127"/>
    </row>
    <row r="40" spans="1:12" s="110" customFormat="1" x14ac:dyDescent="0.35">
      <c r="A40" s="203"/>
      <c r="B40" s="169"/>
      <c r="C40" s="204" t="s">
        <v>52</v>
      </c>
      <c r="D40" s="205"/>
      <c r="E40" s="167" t="s">
        <v>59</v>
      </c>
      <c r="F40" s="193"/>
      <c r="G40" s="186">
        <v>0.1</v>
      </c>
      <c r="H40" s="228">
        <f>F39*G40</f>
        <v>0</v>
      </c>
      <c r="J40" s="127"/>
      <c r="K40" s="128"/>
      <c r="L40" s="127"/>
    </row>
    <row r="41" spans="1:12" s="110" customFormat="1" x14ac:dyDescent="0.35">
      <c r="A41" s="203"/>
      <c r="B41" s="169"/>
      <c r="C41" s="204" t="s">
        <v>54</v>
      </c>
      <c r="D41" s="205"/>
      <c r="E41" s="167" t="s">
        <v>59</v>
      </c>
      <c r="F41" s="193"/>
      <c r="G41" s="186">
        <v>0.14000000000000001</v>
      </c>
      <c r="H41" s="228">
        <f>F39*G41</f>
        <v>0</v>
      </c>
      <c r="J41" s="127"/>
      <c r="K41" s="128"/>
      <c r="L41" s="127"/>
    </row>
    <row r="42" spans="1:12" s="110" customFormat="1" x14ac:dyDescent="0.35">
      <c r="A42" s="203"/>
      <c r="B42" s="169"/>
      <c r="C42" s="204" t="s">
        <v>55</v>
      </c>
      <c r="D42" s="205"/>
      <c r="E42" s="167" t="s">
        <v>59</v>
      </c>
      <c r="F42" s="193"/>
      <c r="G42" s="186">
        <v>0.31</v>
      </c>
      <c r="H42" s="228">
        <f>F39*G42</f>
        <v>0</v>
      </c>
      <c r="J42" s="127"/>
      <c r="K42" s="128"/>
      <c r="L42" s="127"/>
    </row>
    <row r="43" spans="1:12" s="110" customFormat="1" x14ac:dyDescent="0.35">
      <c r="A43" s="203"/>
      <c r="B43" s="169"/>
      <c r="C43" s="204" t="s">
        <v>56</v>
      </c>
      <c r="D43" s="205"/>
      <c r="E43" s="167" t="s">
        <v>59</v>
      </c>
      <c r="F43" s="193"/>
      <c r="G43" s="186">
        <v>0.24999999999999992</v>
      </c>
      <c r="H43" s="228">
        <f>F39*G43</f>
        <v>0</v>
      </c>
      <c r="J43" s="127"/>
      <c r="K43" s="128"/>
      <c r="L43" s="127"/>
    </row>
    <row r="44" spans="1:12" s="110" customFormat="1" x14ac:dyDescent="0.35">
      <c r="A44" s="203"/>
      <c r="B44" s="169"/>
      <c r="C44" s="204" t="s">
        <v>57</v>
      </c>
      <c r="D44" s="205"/>
      <c r="E44" s="167" t="s">
        <v>60</v>
      </c>
      <c r="F44" s="193"/>
      <c r="G44" s="186">
        <v>0.2</v>
      </c>
      <c r="H44" s="228">
        <f>F39*G44</f>
        <v>0</v>
      </c>
      <c r="J44" s="127"/>
      <c r="K44" s="128"/>
      <c r="L44" s="127"/>
    </row>
    <row r="45" spans="1:12" x14ac:dyDescent="0.35">
      <c r="A45" s="196">
        <v>40</v>
      </c>
      <c r="B45" s="168">
        <v>204</v>
      </c>
      <c r="C45" s="198" t="s">
        <v>114</v>
      </c>
      <c r="D45" s="199" t="s">
        <v>335</v>
      </c>
      <c r="E45" s="200"/>
      <c r="F45" s="50"/>
      <c r="G45" s="225"/>
      <c r="H45" s="226"/>
      <c r="J45" s="131"/>
      <c r="K45" s="128"/>
      <c r="L45" s="131"/>
    </row>
    <row r="46" spans="1:12" s="110" customFormat="1" x14ac:dyDescent="0.35">
      <c r="A46" s="203"/>
      <c r="B46" s="169"/>
      <c r="C46" s="204" t="s">
        <v>52</v>
      </c>
      <c r="D46" s="205"/>
      <c r="E46" s="167" t="s">
        <v>59</v>
      </c>
      <c r="F46" s="193"/>
      <c r="G46" s="186">
        <v>0.1</v>
      </c>
      <c r="H46" s="228">
        <f>F45*G46</f>
        <v>0</v>
      </c>
      <c r="J46" s="131"/>
      <c r="K46" s="128"/>
      <c r="L46" s="131"/>
    </row>
    <row r="47" spans="1:12" s="110" customFormat="1" x14ac:dyDescent="0.35">
      <c r="A47" s="203"/>
      <c r="B47" s="169"/>
      <c r="C47" s="204" t="s">
        <v>54</v>
      </c>
      <c r="D47" s="205"/>
      <c r="E47" s="167" t="s">
        <v>59</v>
      </c>
      <c r="F47" s="193"/>
      <c r="G47" s="186">
        <v>0.14000000000000001</v>
      </c>
      <c r="H47" s="228">
        <f>F45*G47</f>
        <v>0</v>
      </c>
      <c r="J47" s="131"/>
      <c r="K47" s="128"/>
      <c r="L47" s="131"/>
    </row>
    <row r="48" spans="1:12" s="110" customFormat="1" x14ac:dyDescent="0.35">
      <c r="A48" s="203"/>
      <c r="B48" s="169"/>
      <c r="C48" s="204" t="s">
        <v>55</v>
      </c>
      <c r="D48" s="205"/>
      <c r="E48" s="167" t="s">
        <v>59</v>
      </c>
      <c r="F48" s="193"/>
      <c r="G48" s="186">
        <v>0.31</v>
      </c>
      <c r="H48" s="228">
        <f>F45*G48</f>
        <v>0</v>
      </c>
      <c r="J48" s="131"/>
      <c r="K48" s="128"/>
      <c r="L48" s="131"/>
    </row>
    <row r="49" spans="1:12" s="110" customFormat="1" x14ac:dyDescent="0.35">
      <c r="A49" s="203"/>
      <c r="B49" s="169"/>
      <c r="C49" s="204" t="s">
        <v>56</v>
      </c>
      <c r="D49" s="205"/>
      <c r="E49" s="167" t="s">
        <v>59</v>
      </c>
      <c r="F49" s="193"/>
      <c r="G49" s="186">
        <v>0.24999999999999992</v>
      </c>
      <c r="H49" s="228">
        <f>F45*G49</f>
        <v>0</v>
      </c>
      <c r="J49" s="131"/>
      <c r="K49" s="128"/>
      <c r="L49" s="131"/>
    </row>
    <row r="50" spans="1:12" s="110" customFormat="1" x14ac:dyDescent="0.35">
      <c r="A50" s="203"/>
      <c r="B50" s="169"/>
      <c r="C50" s="204" t="s">
        <v>57</v>
      </c>
      <c r="D50" s="205"/>
      <c r="E50" s="167" t="s">
        <v>60</v>
      </c>
      <c r="F50" s="193"/>
      <c r="G50" s="186">
        <v>0.2</v>
      </c>
      <c r="H50" s="228">
        <f>F45*G50</f>
        <v>0</v>
      </c>
      <c r="J50" s="131"/>
      <c r="K50" s="128"/>
      <c r="L50" s="131"/>
    </row>
    <row r="51" spans="1:12" x14ac:dyDescent="0.35">
      <c r="A51" s="196">
        <v>41</v>
      </c>
      <c r="B51" s="168">
        <v>205</v>
      </c>
      <c r="C51" s="198" t="s">
        <v>115</v>
      </c>
      <c r="D51" s="168"/>
      <c r="E51" s="200"/>
      <c r="F51" s="50"/>
      <c r="G51" s="225"/>
      <c r="H51" s="226"/>
      <c r="J51" s="131"/>
      <c r="K51" s="128"/>
      <c r="L51" s="131"/>
    </row>
    <row r="52" spans="1:12" s="110" customFormat="1" x14ac:dyDescent="0.35">
      <c r="A52" s="203"/>
      <c r="B52" s="169"/>
      <c r="C52" s="204" t="s">
        <v>52</v>
      </c>
      <c r="D52" s="205"/>
      <c r="E52" s="167" t="s">
        <v>59</v>
      </c>
      <c r="F52" s="193"/>
      <c r="G52" s="186">
        <v>0.1</v>
      </c>
      <c r="H52" s="228">
        <f>F51*G52</f>
        <v>0</v>
      </c>
      <c r="J52" s="131"/>
      <c r="K52" s="128"/>
      <c r="L52" s="131"/>
    </row>
    <row r="53" spans="1:12" s="110" customFormat="1" x14ac:dyDescent="0.35">
      <c r="A53" s="203"/>
      <c r="B53" s="169"/>
      <c r="C53" s="204" t="s">
        <v>54</v>
      </c>
      <c r="D53" s="205"/>
      <c r="E53" s="167" t="s">
        <v>59</v>
      </c>
      <c r="F53" s="193"/>
      <c r="G53" s="186">
        <v>0.14000000000000001</v>
      </c>
      <c r="H53" s="228">
        <f>F51*G53</f>
        <v>0</v>
      </c>
      <c r="J53" s="131"/>
      <c r="K53" s="128"/>
      <c r="L53" s="131"/>
    </row>
    <row r="54" spans="1:12" s="110" customFormat="1" x14ac:dyDescent="0.35">
      <c r="A54" s="203"/>
      <c r="B54" s="169"/>
      <c r="C54" s="204" t="s">
        <v>55</v>
      </c>
      <c r="D54" s="205"/>
      <c r="E54" s="167" t="s">
        <v>59</v>
      </c>
      <c r="F54" s="193"/>
      <c r="G54" s="186">
        <v>0.31</v>
      </c>
      <c r="H54" s="228">
        <f>F51*G54</f>
        <v>0</v>
      </c>
      <c r="J54" s="131"/>
      <c r="K54" s="128"/>
      <c r="L54" s="131"/>
    </row>
    <row r="55" spans="1:12" s="110" customFormat="1" x14ac:dyDescent="0.35">
      <c r="A55" s="203"/>
      <c r="B55" s="169"/>
      <c r="C55" s="204" t="s">
        <v>56</v>
      </c>
      <c r="D55" s="205"/>
      <c r="E55" s="167" t="s">
        <v>59</v>
      </c>
      <c r="F55" s="193"/>
      <c r="G55" s="186">
        <v>0.24999999999999992</v>
      </c>
      <c r="H55" s="228">
        <f>F51*G55</f>
        <v>0</v>
      </c>
      <c r="J55" s="131"/>
      <c r="K55" s="128"/>
      <c r="L55" s="131"/>
    </row>
    <row r="56" spans="1:12" s="110" customFormat="1" x14ac:dyDescent="0.35">
      <c r="A56" s="203"/>
      <c r="B56" s="169"/>
      <c r="C56" s="204" t="s">
        <v>57</v>
      </c>
      <c r="D56" s="205"/>
      <c r="E56" s="167" t="s">
        <v>60</v>
      </c>
      <c r="F56" s="193"/>
      <c r="G56" s="186">
        <v>0.2</v>
      </c>
      <c r="H56" s="228">
        <f>F51*G56</f>
        <v>0</v>
      </c>
      <c r="J56" s="131"/>
      <c r="K56" s="128"/>
      <c r="L56" s="131"/>
    </row>
    <row r="57" spans="1:12" x14ac:dyDescent="0.35">
      <c r="A57" s="196">
        <v>42</v>
      </c>
      <c r="B57" s="168">
        <v>211</v>
      </c>
      <c r="C57" s="198" t="s">
        <v>116</v>
      </c>
      <c r="D57" s="168"/>
      <c r="E57" s="200"/>
      <c r="F57" s="50"/>
      <c r="G57" s="225"/>
      <c r="H57" s="226"/>
      <c r="J57" s="131"/>
      <c r="K57" s="128"/>
      <c r="L57" s="131"/>
    </row>
    <row r="58" spans="1:12" s="110" customFormat="1" x14ac:dyDescent="0.35">
      <c r="A58" s="203"/>
      <c r="B58" s="169"/>
      <c r="C58" s="204" t="s">
        <v>52</v>
      </c>
      <c r="D58" s="205"/>
      <c r="E58" s="167" t="s">
        <v>59</v>
      </c>
      <c r="F58" s="193"/>
      <c r="G58" s="186">
        <v>0.4</v>
      </c>
      <c r="H58" s="228">
        <f>F57*G58</f>
        <v>0</v>
      </c>
      <c r="J58" s="131"/>
      <c r="K58" s="128"/>
      <c r="L58" s="131"/>
    </row>
    <row r="59" spans="1:12" s="110" customFormat="1" x14ac:dyDescent="0.35">
      <c r="A59" s="203"/>
      <c r="B59" s="169"/>
      <c r="C59" s="204" t="s">
        <v>54</v>
      </c>
      <c r="D59" s="205"/>
      <c r="E59" s="167" t="s">
        <v>59</v>
      </c>
      <c r="F59" s="193"/>
      <c r="G59" s="186">
        <v>0.05</v>
      </c>
      <c r="H59" s="228">
        <f>F57*G59</f>
        <v>0</v>
      </c>
      <c r="J59" s="131"/>
      <c r="K59" s="128"/>
      <c r="L59" s="131"/>
    </row>
    <row r="60" spans="1:12" s="110" customFormat="1" x14ac:dyDescent="0.35">
      <c r="A60" s="203"/>
      <c r="B60" s="169"/>
      <c r="C60" s="204" t="s">
        <v>55</v>
      </c>
      <c r="D60" s="205"/>
      <c r="E60" s="167" t="s">
        <v>59</v>
      </c>
      <c r="F60" s="193"/>
      <c r="G60" s="186">
        <v>0.2</v>
      </c>
      <c r="H60" s="228">
        <f>F57*G60</f>
        <v>0</v>
      </c>
      <c r="J60" s="131"/>
      <c r="K60" s="128"/>
      <c r="L60" s="131"/>
    </row>
    <row r="61" spans="1:12" s="132" customFormat="1" x14ac:dyDescent="0.35">
      <c r="A61" s="203"/>
      <c r="B61" s="169"/>
      <c r="C61" s="165" t="s">
        <v>58</v>
      </c>
      <c r="D61" s="169"/>
      <c r="E61" s="167" t="s">
        <v>59</v>
      </c>
      <c r="F61" s="233"/>
      <c r="G61" s="186">
        <v>0.12</v>
      </c>
      <c r="H61" s="228">
        <f>F57*G61</f>
        <v>0</v>
      </c>
      <c r="J61" s="131"/>
      <c r="K61" s="128"/>
      <c r="L61" s="131"/>
    </row>
    <row r="62" spans="1:12" s="132" customFormat="1" x14ac:dyDescent="0.35">
      <c r="A62" s="203"/>
      <c r="B62" s="169"/>
      <c r="C62" s="206" t="s">
        <v>56</v>
      </c>
      <c r="D62" s="207"/>
      <c r="E62" s="208" t="s">
        <v>59</v>
      </c>
      <c r="F62" s="234"/>
      <c r="G62" s="186">
        <v>2.9999999999999916E-2</v>
      </c>
      <c r="H62" s="228">
        <f>F57*G62</f>
        <v>0</v>
      </c>
      <c r="J62" s="131"/>
      <c r="K62" s="128"/>
      <c r="L62" s="131"/>
    </row>
    <row r="63" spans="1:12" s="132" customFormat="1" x14ac:dyDescent="0.35">
      <c r="A63" s="203"/>
      <c r="B63" s="169"/>
      <c r="C63" s="206" t="s">
        <v>57</v>
      </c>
      <c r="D63" s="207"/>
      <c r="E63" s="208" t="s">
        <v>60</v>
      </c>
      <c r="F63" s="234"/>
      <c r="G63" s="186">
        <v>0.2</v>
      </c>
      <c r="H63" s="228">
        <f>F57*G63</f>
        <v>0</v>
      </c>
      <c r="J63" s="131"/>
      <c r="K63" s="128"/>
      <c r="L63" s="131"/>
    </row>
    <row r="64" spans="1:12" x14ac:dyDescent="0.35">
      <c r="A64" s="196">
        <v>43</v>
      </c>
      <c r="B64" s="168">
        <v>212</v>
      </c>
      <c r="C64" s="198" t="s">
        <v>117</v>
      </c>
      <c r="D64" s="168"/>
      <c r="E64" s="200"/>
      <c r="F64" s="50"/>
      <c r="G64" s="225"/>
      <c r="H64" s="226"/>
      <c r="J64" s="131"/>
      <c r="K64" s="128"/>
      <c r="L64" s="131"/>
    </row>
    <row r="65" spans="1:12" s="110" customFormat="1" x14ac:dyDescent="0.35">
      <c r="A65" s="203"/>
      <c r="B65" s="169"/>
      <c r="C65" s="204" t="s">
        <v>52</v>
      </c>
      <c r="D65" s="205"/>
      <c r="E65" s="167" t="s">
        <v>59</v>
      </c>
      <c r="F65" s="193"/>
      <c r="G65" s="186">
        <v>0.4</v>
      </c>
      <c r="H65" s="228">
        <f>F64*G65</f>
        <v>0</v>
      </c>
      <c r="J65" s="131"/>
      <c r="K65" s="128"/>
      <c r="L65" s="131"/>
    </row>
    <row r="66" spans="1:12" s="110" customFormat="1" x14ac:dyDescent="0.35">
      <c r="A66" s="203"/>
      <c r="B66" s="169"/>
      <c r="C66" s="204" t="s">
        <v>54</v>
      </c>
      <c r="D66" s="205"/>
      <c r="E66" s="167" t="s">
        <v>59</v>
      </c>
      <c r="F66" s="193"/>
      <c r="G66" s="186">
        <v>0.05</v>
      </c>
      <c r="H66" s="228">
        <f>F64*G66</f>
        <v>0</v>
      </c>
      <c r="J66" s="131"/>
      <c r="K66" s="128"/>
      <c r="L66" s="131"/>
    </row>
    <row r="67" spans="1:12" s="110" customFormat="1" x14ac:dyDescent="0.35">
      <c r="A67" s="203"/>
      <c r="B67" s="169"/>
      <c r="C67" s="204" t="s">
        <v>55</v>
      </c>
      <c r="D67" s="205"/>
      <c r="E67" s="167" t="s">
        <v>59</v>
      </c>
      <c r="F67" s="193"/>
      <c r="G67" s="186">
        <v>0.2</v>
      </c>
      <c r="H67" s="228">
        <f>F64*G67</f>
        <v>0</v>
      </c>
      <c r="J67" s="131"/>
      <c r="K67" s="128"/>
      <c r="L67" s="131"/>
    </row>
    <row r="68" spans="1:12" s="110" customFormat="1" x14ac:dyDescent="0.35">
      <c r="A68" s="203"/>
      <c r="B68" s="169"/>
      <c r="C68" s="165" t="s">
        <v>58</v>
      </c>
      <c r="D68" s="169"/>
      <c r="E68" s="167" t="s">
        <v>59</v>
      </c>
      <c r="F68" s="233"/>
      <c r="G68" s="186">
        <v>0.12</v>
      </c>
      <c r="H68" s="228">
        <f>F64*G68</f>
        <v>0</v>
      </c>
      <c r="J68" s="131"/>
      <c r="K68" s="128"/>
      <c r="L68" s="131"/>
    </row>
    <row r="69" spans="1:12" s="110" customFormat="1" x14ac:dyDescent="0.35">
      <c r="A69" s="203"/>
      <c r="B69" s="169"/>
      <c r="C69" s="206" t="s">
        <v>56</v>
      </c>
      <c r="D69" s="207"/>
      <c r="E69" s="208" t="s">
        <v>59</v>
      </c>
      <c r="F69" s="234"/>
      <c r="G69" s="186">
        <v>2.9999999999999916E-2</v>
      </c>
      <c r="H69" s="228">
        <f>F64*G69</f>
        <v>0</v>
      </c>
      <c r="J69" s="131"/>
      <c r="K69" s="128"/>
      <c r="L69" s="131"/>
    </row>
    <row r="70" spans="1:12" s="110" customFormat="1" x14ac:dyDescent="0.35">
      <c r="A70" s="203"/>
      <c r="B70" s="169"/>
      <c r="C70" s="206" t="s">
        <v>57</v>
      </c>
      <c r="D70" s="207"/>
      <c r="E70" s="208" t="s">
        <v>60</v>
      </c>
      <c r="F70" s="234"/>
      <c r="G70" s="186">
        <v>0.2</v>
      </c>
      <c r="H70" s="228">
        <f>F64*G70</f>
        <v>0</v>
      </c>
      <c r="J70" s="131"/>
      <c r="K70" s="128"/>
      <c r="L70" s="131"/>
    </row>
    <row r="71" spans="1:12" x14ac:dyDescent="0.35">
      <c r="A71" s="196">
        <v>44</v>
      </c>
      <c r="B71" s="168">
        <v>213</v>
      </c>
      <c r="C71" s="198" t="s">
        <v>118</v>
      </c>
      <c r="D71" s="168"/>
      <c r="E71" s="200"/>
      <c r="F71" s="50"/>
      <c r="G71" s="225"/>
      <c r="H71" s="226"/>
      <c r="J71" s="131"/>
      <c r="K71" s="128"/>
      <c r="L71" s="131"/>
    </row>
    <row r="72" spans="1:12" s="110" customFormat="1" x14ac:dyDescent="0.35">
      <c r="A72" s="203"/>
      <c r="B72" s="169"/>
      <c r="C72" s="204" t="s">
        <v>52</v>
      </c>
      <c r="D72" s="205"/>
      <c r="E72" s="167" t="s">
        <v>59</v>
      </c>
      <c r="F72" s="193"/>
      <c r="G72" s="186">
        <v>0.4</v>
      </c>
      <c r="H72" s="228">
        <f>F71*G72</f>
        <v>0</v>
      </c>
      <c r="J72" s="131"/>
      <c r="K72" s="128"/>
      <c r="L72" s="131"/>
    </row>
    <row r="73" spans="1:12" s="110" customFormat="1" x14ac:dyDescent="0.35">
      <c r="A73" s="203"/>
      <c r="B73" s="169"/>
      <c r="C73" s="204" t="s">
        <v>54</v>
      </c>
      <c r="D73" s="205"/>
      <c r="E73" s="167" t="s">
        <v>59</v>
      </c>
      <c r="F73" s="193"/>
      <c r="G73" s="186">
        <v>0.05</v>
      </c>
      <c r="H73" s="228">
        <f>F71*G73</f>
        <v>0</v>
      </c>
      <c r="J73" s="131"/>
      <c r="K73" s="128"/>
      <c r="L73" s="131"/>
    </row>
    <row r="74" spans="1:12" s="110" customFormat="1" x14ac:dyDescent="0.35">
      <c r="A74" s="203"/>
      <c r="B74" s="169"/>
      <c r="C74" s="204" t="s">
        <v>55</v>
      </c>
      <c r="D74" s="205"/>
      <c r="E74" s="167" t="s">
        <v>59</v>
      </c>
      <c r="F74" s="193"/>
      <c r="G74" s="186">
        <v>0.2</v>
      </c>
      <c r="H74" s="228">
        <f>F71*G74</f>
        <v>0</v>
      </c>
      <c r="J74" s="131"/>
      <c r="K74" s="128"/>
      <c r="L74" s="131"/>
    </row>
    <row r="75" spans="1:12" s="110" customFormat="1" x14ac:dyDescent="0.35">
      <c r="A75" s="203"/>
      <c r="B75" s="169"/>
      <c r="C75" s="165" t="s">
        <v>58</v>
      </c>
      <c r="D75" s="169"/>
      <c r="E75" s="167" t="s">
        <v>59</v>
      </c>
      <c r="F75" s="233"/>
      <c r="G75" s="186">
        <v>0.12</v>
      </c>
      <c r="H75" s="228">
        <f>F71*G75</f>
        <v>0</v>
      </c>
      <c r="J75" s="131"/>
      <c r="K75" s="128"/>
      <c r="L75" s="131"/>
    </row>
    <row r="76" spans="1:12" s="110" customFormat="1" x14ac:dyDescent="0.35">
      <c r="A76" s="203"/>
      <c r="B76" s="169"/>
      <c r="C76" s="206" t="s">
        <v>56</v>
      </c>
      <c r="D76" s="207"/>
      <c r="E76" s="208" t="s">
        <v>59</v>
      </c>
      <c r="F76" s="234"/>
      <c r="G76" s="186">
        <v>2.9999999999999916E-2</v>
      </c>
      <c r="H76" s="228">
        <f>F71*G76</f>
        <v>0</v>
      </c>
      <c r="J76" s="131"/>
      <c r="K76" s="128"/>
      <c r="L76" s="131"/>
    </row>
    <row r="77" spans="1:12" s="110" customFormat="1" x14ac:dyDescent="0.35">
      <c r="A77" s="203"/>
      <c r="B77" s="169"/>
      <c r="C77" s="206" t="s">
        <v>57</v>
      </c>
      <c r="D77" s="207"/>
      <c r="E77" s="208" t="s">
        <v>60</v>
      </c>
      <c r="F77" s="234"/>
      <c r="G77" s="186">
        <v>0.2</v>
      </c>
      <c r="H77" s="228">
        <f>F71*G77</f>
        <v>0</v>
      </c>
      <c r="J77" s="131"/>
      <c r="K77" s="128"/>
      <c r="L77" s="131"/>
    </row>
    <row r="78" spans="1:12" x14ac:dyDescent="0.35">
      <c r="A78" s="196">
        <v>45</v>
      </c>
      <c r="B78" s="168">
        <v>214</v>
      </c>
      <c r="C78" s="198" t="s">
        <v>119</v>
      </c>
      <c r="D78" s="199" t="s">
        <v>335</v>
      </c>
      <c r="E78" s="200"/>
      <c r="F78" s="50"/>
      <c r="G78" s="225">
        <v>1</v>
      </c>
      <c r="H78" s="226"/>
      <c r="J78" s="127"/>
      <c r="K78" s="128"/>
      <c r="L78" s="127"/>
    </row>
    <row r="79" spans="1:12" x14ac:dyDescent="0.35">
      <c r="A79" s="196">
        <v>46</v>
      </c>
      <c r="B79" s="168">
        <v>215</v>
      </c>
      <c r="C79" s="198" t="s">
        <v>120</v>
      </c>
      <c r="D79" s="199" t="s">
        <v>335</v>
      </c>
      <c r="E79" s="200"/>
      <c r="F79" s="50"/>
      <c r="G79" s="225"/>
      <c r="H79" s="226"/>
      <c r="J79" s="131"/>
      <c r="K79" s="128"/>
      <c r="L79" s="131"/>
    </row>
    <row r="80" spans="1:12" s="110" customFormat="1" x14ac:dyDescent="0.35">
      <c r="A80" s="203"/>
      <c r="B80" s="169"/>
      <c r="C80" s="204" t="s">
        <v>52</v>
      </c>
      <c r="D80" s="205"/>
      <c r="E80" s="167" t="s">
        <v>59</v>
      </c>
      <c r="F80" s="193"/>
      <c r="G80" s="186">
        <v>0.27</v>
      </c>
      <c r="H80" s="228">
        <f>F79*G80</f>
        <v>0</v>
      </c>
      <c r="J80" s="131"/>
      <c r="K80" s="128"/>
      <c r="L80" s="131"/>
    </row>
    <row r="81" spans="1:12" s="110" customFormat="1" x14ac:dyDescent="0.35">
      <c r="A81" s="203"/>
      <c r="B81" s="169"/>
      <c r="C81" s="204" t="s">
        <v>54</v>
      </c>
      <c r="D81" s="205"/>
      <c r="E81" s="167" t="s">
        <v>59</v>
      </c>
      <c r="F81" s="193"/>
      <c r="G81" s="186">
        <v>0.18</v>
      </c>
      <c r="H81" s="228">
        <f>F79*G81</f>
        <v>0</v>
      </c>
      <c r="J81" s="131"/>
      <c r="K81" s="128"/>
      <c r="L81" s="131"/>
    </row>
    <row r="82" spans="1:12" s="110" customFormat="1" x14ac:dyDescent="0.35">
      <c r="A82" s="203"/>
      <c r="B82" s="169"/>
      <c r="C82" s="204" t="s">
        <v>55</v>
      </c>
      <c r="D82" s="205"/>
      <c r="E82" s="167" t="s">
        <v>59</v>
      </c>
      <c r="F82" s="193"/>
      <c r="G82" s="186">
        <v>0.21</v>
      </c>
      <c r="H82" s="228">
        <f>F79*G82</f>
        <v>0</v>
      </c>
      <c r="J82" s="131"/>
      <c r="K82" s="128"/>
      <c r="L82" s="131"/>
    </row>
    <row r="83" spans="1:12" s="110" customFormat="1" x14ac:dyDescent="0.35">
      <c r="A83" s="203"/>
      <c r="B83" s="169"/>
      <c r="C83" s="165" t="s">
        <v>58</v>
      </c>
      <c r="D83" s="169"/>
      <c r="E83" s="167" t="s">
        <v>59</v>
      </c>
      <c r="F83" s="233"/>
      <c r="G83" s="186">
        <v>7.0000000000000007E-2</v>
      </c>
      <c r="H83" s="228">
        <f>F79*G83</f>
        <v>0</v>
      </c>
      <c r="J83" s="131"/>
      <c r="K83" s="128"/>
      <c r="L83" s="131"/>
    </row>
    <row r="84" spans="1:12" s="110" customFormat="1" x14ac:dyDescent="0.35">
      <c r="A84" s="203"/>
      <c r="B84" s="169"/>
      <c r="C84" s="206" t="s">
        <v>56</v>
      </c>
      <c r="D84" s="207"/>
      <c r="E84" s="208" t="s">
        <v>59</v>
      </c>
      <c r="F84" s="234"/>
      <c r="G84" s="186">
        <v>7.0000000000000007E-2</v>
      </c>
      <c r="H84" s="228">
        <f>F79*G84</f>
        <v>0</v>
      </c>
      <c r="J84" s="131"/>
      <c r="K84" s="128"/>
      <c r="L84" s="131"/>
    </row>
    <row r="85" spans="1:12" s="110" customFormat="1" x14ac:dyDescent="0.35">
      <c r="A85" s="203"/>
      <c r="B85" s="169"/>
      <c r="C85" s="206" t="s">
        <v>57</v>
      </c>
      <c r="D85" s="207"/>
      <c r="E85" s="208" t="s">
        <v>60</v>
      </c>
      <c r="F85" s="234"/>
      <c r="G85" s="186">
        <v>0.2</v>
      </c>
      <c r="H85" s="228">
        <f>F79*G85</f>
        <v>0</v>
      </c>
      <c r="J85" s="131"/>
      <c r="K85" s="128"/>
      <c r="L85" s="131"/>
    </row>
    <row r="86" spans="1:12" x14ac:dyDescent="0.35">
      <c r="A86" s="196">
        <v>47</v>
      </c>
      <c r="B86" s="168">
        <v>216</v>
      </c>
      <c r="C86" s="198" t="s">
        <v>121</v>
      </c>
      <c r="D86" s="199" t="s">
        <v>335</v>
      </c>
      <c r="E86" s="200"/>
      <c r="F86" s="50"/>
      <c r="G86" s="225"/>
      <c r="H86" s="226"/>
      <c r="J86" s="131"/>
      <c r="K86" s="128"/>
      <c r="L86" s="131"/>
    </row>
    <row r="87" spans="1:12" s="110" customFormat="1" x14ac:dyDescent="0.35">
      <c r="A87" s="203"/>
      <c r="B87" s="169"/>
      <c r="C87" s="204" t="s">
        <v>52</v>
      </c>
      <c r="D87" s="205"/>
      <c r="E87" s="167" t="s">
        <v>59</v>
      </c>
      <c r="F87" s="193"/>
      <c r="G87" s="186">
        <v>0.4</v>
      </c>
      <c r="H87" s="228">
        <f>F86*G87</f>
        <v>0</v>
      </c>
      <c r="J87" s="131"/>
      <c r="K87" s="128"/>
      <c r="L87" s="131"/>
    </row>
    <row r="88" spans="1:12" s="110" customFormat="1" x14ac:dyDescent="0.35">
      <c r="A88" s="203"/>
      <c r="B88" s="169"/>
      <c r="C88" s="204" t="s">
        <v>54</v>
      </c>
      <c r="D88" s="205"/>
      <c r="E88" s="167" t="s">
        <v>59</v>
      </c>
      <c r="F88" s="193"/>
      <c r="G88" s="186">
        <v>0.05</v>
      </c>
      <c r="H88" s="228">
        <f>F86*G88</f>
        <v>0</v>
      </c>
      <c r="J88" s="131"/>
      <c r="K88" s="128"/>
      <c r="L88" s="131"/>
    </row>
    <row r="89" spans="1:12" s="110" customFormat="1" x14ac:dyDescent="0.35">
      <c r="A89" s="203"/>
      <c r="B89" s="169"/>
      <c r="C89" s="204" t="s">
        <v>55</v>
      </c>
      <c r="D89" s="205"/>
      <c r="E89" s="167" t="s">
        <v>59</v>
      </c>
      <c r="F89" s="193"/>
      <c r="G89" s="186">
        <v>0.2</v>
      </c>
      <c r="H89" s="228">
        <f>F86*G89</f>
        <v>0</v>
      </c>
      <c r="J89" s="131"/>
      <c r="K89" s="128"/>
      <c r="L89" s="131"/>
    </row>
    <row r="90" spans="1:12" s="110" customFormat="1" x14ac:dyDescent="0.35">
      <c r="A90" s="203"/>
      <c r="B90" s="169"/>
      <c r="C90" s="165" t="s">
        <v>58</v>
      </c>
      <c r="D90" s="169"/>
      <c r="E90" s="167" t="s">
        <v>59</v>
      </c>
      <c r="F90" s="233"/>
      <c r="G90" s="186">
        <v>0.12</v>
      </c>
      <c r="H90" s="228">
        <f>F86*G90</f>
        <v>0</v>
      </c>
      <c r="J90" s="131"/>
      <c r="K90" s="128"/>
      <c r="L90" s="131"/>
    </row>
    <row r="91" spans="1:12" s="110" customFormat="1" x14ac:dyDescent="0.35">
      <c r="A91" s="203"/>
      <c r="B91" s="169"/>
      <c r="C91" s="206" t="s">
        <v>56</v>
      </c>
      <c r="D91" s="207"/>
      <c r="E91" s="208" t="s">
        <v>59</v>
      </c>
      <c r="F91" s="234"/>
      <c r="G91" s="186">
        <v>2.9999999999999916E-2</v>
      </c>
      <c r="H91" s="228">
        <f>F86*G91</f>
        <v>0</v>
      </c>
      <c r="J91" s="131"/>
      <c r="K91" s="128"/>
      <c r="L91" s="131"/>
    </row>
    <row r="92" spans="1:12" s="110" customFormat="1" x14ac:dyDescent="0.35">
      <c r="A92" s="203"/>
      <c r="B92" s="169"/>
      <c r="C92" s="206" t="s">
        <v>57</v>
      </c>
      <c r="D92" s="207"/>
      <c r="E92" s="208" t="s">
        <v>60</v>
      </c>
      <c r="F92" s="234"/>
      <c r="G92" s="186">
        <v>0.2</v>
      </c>
      <c r="H92" s="228">
        <f>F86*G92</f>
        <v>0</v>
      </c>
      <c r="J92" s="131"/>
      <c r="K92" s="128"/>
      <c r="L92" s="131"/>
    </row>
    <row r="93" spans="1:12" x14ac:dyDescent="0.35">
      <c r="A93" s="196">
        <v>48</v>
      </c>
      <c r="B93" s="168">
        <v>217</v>
      </c>
      <c r="C93" s="198" t="s">
        <v>122</v>
      </c>
      <c r="D93" s="168"/>
      <c r="E93" s="200"/>
      <c r="F93" s="50"/>
      <c r="G93" s="225">
        <v>1</v>
      </c>
      <c r="H93" s="226"/>
      <c r="J93" s="131"/>
      <c r="K93" s="128"/>
      <c r="L93" s="131"/>
    </row>
    <row r="94" spans="1:12" x14ac:dyDescent="0.35">
      <c r="A94" s="196">
        <v>49</v>
      </c>
      <c r="B94" s="168">
        <v>218</v>
      </c>
      <c r="C94" s="198" t="s">
        <v>123</v>
      </c>
      <c r="D94" s="168"/>
      <c r="E94" s="200"/>
      <c r="F94" s="50"/>
      <c r="G94" s="225">
        <v>1</v>
      </c>
      <c r="H94" s="226"/>
      <c r="J94" s="131"/>
      <c r="K94" s="128"/>
      <c r="L94" s="131"/>
    </row>
    <row r="95" spans="1:12" x14ac:dyDescent="0.35">
      <c r="A95" s="196">
        <v>50</v>
      </c>
      <c r="B95" s="168">
        <v>219</v>
      </c>
      <c r="C95" s="198" t="s">
        <v>124</v>
      </c>
      <c r="D95" s="168"/>
      <c r="E95" s="200"/>
      <c r="F95" s="50"/>
      <c r="G95" s="225">
        <v>1</v>
      </c>
      <c r="H95" s="226"/>
      <c r="J95" s="131"/>
      <c r="K95" s="128"/>
      <c r="L95" s="131"/>
    </row>
    <row r="96" spans="1:12" x14ac:dyDescent="0.35">
      <c r="A96" s="196">
        <v>51</v>
      </c>
      <c r="B96" s="168">
        <v>220</v>
      </c>
      <c r="C96" s="198" t="s">
        <v>125</v>
      </c>
      <c r="D96" s="168"/>
      <c r="E96" s="200"/>
      <c r="F96" s="50"/>
      <c r="G96" s="225">
        <v>1</v>
      </c>
      <c r="H96" s="226"/>
      <c r="J96" s="127"/>
      <c r="K96" s="128"/>
      <c r="L96" s="127"/>
    </row>
    <row r="97" spans="1:12" x14ac:dyDescent="0.35">
      <c r="A97" s="196">
        <v>52</v>
      </c>
      <c r="B97" s="168">
        <v>221</v>
      </c>
      <c r="C97" s="198" t="s">
        <v>126</v>
      </c>
      <c r="D97" s="168"/>
      <c r="E97" s="200"/>
      <c r="F97" s="50"/>
      <c r="G97" s="225">
        <v>1</v>
      </c>
      <c r="H97" s="226"/>
      <c r="J97" s="131"/>
      <c r="K97" s="128"/>
      <c r="L97" s="131"/>
    </row>
    <row r="98" spans="1:12" x14ac:dyDescent="0.35">
      <c r="A98" s="196">
        <v>53</v>
      </c>
      <c r="B98" s="168">
        <v>301</v>
      </c>
      <c r="C98" s="198" t="s">
        <v>127</v>
      </c>
      <c r="D98" s="199" t="s">
        <v>335</v>
      </c>
      <c r="E98" s="200"/>
      <c r="F98" s="50"/>
      <c r="G98" s="225">
        <v>1</v>
      </c>
      <c r="H98" s="226"/>
      <c r="J98" s="131"/>
      <c r="K98" s="128"/>
      <c r="L98" s="131"/>
    </row>
    <row r="99" spans="1:12" x14ac:dyDescent="0.35">
      <c r="A99" s="196">
        <v>54</v>
      </c>
      <c r="B99" s="168">
        <v>302</v>
      </c>
      <c r="C99" s="198" t="s">
        <v>128</v>
      </c>
      <c r="D99" s="199" t="s">
        <v>335</v>
      </c>
      <c r="E99" s="200"/>
      <c r="F99" s="50"/>
      <c r="G99" s="225">
        <v>1</v>
      </c>
      <c r="H99" s="226"/>
      <c r="J99" s="131"/>
      <c r="K99" s="128"/>
      <c r="L99" s="131"/>
    </row>
    <row r="100" spans="1:12" x14ac:dyDescent="0.35">
      <c r="A100" s="196">
        <v>55</v>
      </c>
      <c r="B100" s="168">
        <v>303</v>
      </c>
      <c r="C100" s="198" t="s">
        <v>129</v>
      </c>
      <c r="D100" s="199" t="s">
        <v>335</v>
      </c>
      <c r="E100" s="200"/>
      <c r="F100" s="50"/>
      <c r="G100" s="225">
        <v>1</v>
      </c>
      <c r="H100" s="226"/>
      <c r="J100" s="127"/>
      <c r="K100" s="128"/>
      <c r="L100" s="127"/>
    </row>
    <row r="101" spans="1:12" x14ac:dyDescent="0.35">
      <c r="A101" s="196">
        <v>56</v>
      </c>
      <c r="B101" s="201">
        <v>304</v>
      </c>
      <c r="C101" s="202" t="s">
        <v>130</v>
      </c>
      <c r="D101" s="199" t="s">
        <v>335</v>
      </c>
      <c r="E101" s="200"/>
      <c r="F101" s="129"/>
      <c r="G101" s="225">
        <v>1</v>
      </c>
      <c r="H101" s="227"/>
      <c r="J101" s="131"/>
      <c r="K101" s="128"/>
      <c r="L101" s="131"/>
    </row>
    <row r="102" spans="1:12" x14ac:dyDescent="0.35">
      <c r="A102" s="196">
        <v>57</v>
      </c>
      <c r="B102" s="201">
        <v>305</v>
      </c>
      <c r="C102" s="202" t="s">
        <v>131</v>
      </c>
      <c r="D102" s="199" t="s">
        <v>335</v>
      </c>
      <c r="E102" s="200"/>
      <c r="F102" s="129"/>
      <c r="G102" s="225">
        <v>1</v>
      </c>
      <c r="H102" s="227"/>
      <c r="J102" s="131"/>
      <c r="K102" s="128"/>
      <c r="L102" s="131"/>
    </row>
    <row r="103" spans="1:12" x14ac:dyDescent="0.35">
      <c r="A103" s="196">
        <v>58</v>
      </c>
      <c r="B103" s="201">
        <v>306</v>
      </c>
      <c r="C103" s="202" t="s">
        <v>132</v>
      </c>
      <c r="D103" s="199" t="s">
        <v>335</v>
      </c>
      <c r="E103" s="200"/>
      <c r="F103" s="129"/>
      <c r="G103" s="225">
        <v>1</v>
      </c>
      <c r="H103" s="227"/>
      <c r="J103" s="131"/>
      <c r="K103" s="128"/>
      <c r="L103" s="131"/>
    </row>
    <row r="104" spans="1:12" x14ac:dyDescent="0.35">
      <c r="A104" s="196">
        <v>59</v>
      </c>
      <c r="B104" s="201">
        <v>307</v>
      </c>
      <c r="C104" s="202" t="s">
        <v>133</v>
      </c>
      <c r="D104" s="199" t="s">
        <v>335</v>
      </c>
      <c r="E104" s="200"/>
      <c r="F104" s="129"/>
      <c r="G104" s="225">
        <v>1</v>
      </c>
      <c r="H104" s="227"/>
      <c r="J104" s="131"/>
      <c r="K104" s="128"/>
      <c r="L104" s="131"/>
    </row>
    <row r="105" spans="1:12" x14ac:dyDescent="0.35">
      <c r="A105" s="196">
        <v>60</v>
      </c>
      <c r="B105" s="201">
        <v>308</v>
      </c>
      <c r="C105" s="202" t="s">
        <v>134</v>
      </c>
      <c r="D105" s="199" t="s">
        <v>335</v>
      </c>
      <c r="E105" s="200"/>
      <c r="F105" s="129"/>
      <c r="G105" s="225">
        <v>1</v>
      </c>
      <c r="H105" s="227"/>
      <c r="J105" s="131"/>
      <c r="K105" s="128"/>
      <c r="L105" s="131"/>
    </row>
    <row r="106" spans="1:12" x14ac:dyDescent="0.35">
      <c r="A106" s="196">
        <v>61</v>
      </c>
      <c r="B106" s="168">
        <v>309</v>
      </c>
      <c r="C106" s="198" t="s">
        <v>135</v>
      </c>
      <c r="D106" s="199" t="s">
        <v>335</v>
      </c>
      <c r="E106" s="200"/>
      <c r="F106" s="50"/>
      <c r="G106" s="225">
        <v>1</v>
      </c>
      <c r="H106" s="226"/>
      <c r="J106" s="127"/>
      <c r="K106" s="128"/>
      <c r="L106" s="127"/>
    </row>
    <row r="107" spans="1:12" x14ac:dyDescent="0.35">
      <c r="A107" s="196">
        <v>62</v>
      </c>
      <c r="B107" s="201">
        <v>310</v>
      </c>
      <c r="C107" s="202" t="s">
        <v>136</v>
      </c>
      <c r="D107" s="199" t="s">
        <v>335</v>
      </c>
      <c r="E107" s="200"/>
      <c r="F107" s="129"/>
      <c r="G107" s="225">
        <v>1</v>
      </c>
      <c r="H107" s="227"/>
      <c r="J107" s="131"/>
      <c r="K107" s="128"/>
      <c r="L107" s="131"/>
    </row>
    <row r="108" spans="1:12" x14ac:dyDescent="0.35">
      <c r="A108" s="196">
        <v>63</v>
      </c>
      <c r="B108" s="201">
        <v>311</v>
      </c>
      <c r="C108" s="202" t="s">
        <v>137</v>
      </c>
      <c r="D108" s="199" t="s">
        <v>335</v>
      </c>
      <c r="E108" s="200"/>
      <c r="F108" s="129"/>
      <c r="G108" s="225">
        <v>1</v>
      </c>
      <c r="H108" s="227"/>
      <c r="J108" s="131"/>
      <c r="K108" s="128"/>
      <c r="L108" s="131"/>
    </row>
    <row r="109" spans="1:12" x14ac:dyDescent="0.35">
      <c r="A109" s="196">
        <v>64</v>
      </c>
      <c r="B109" s="201">
        <v>312</v>
      </c>
      <c r="C109" s="202" t="s">
        <v>138</v>
      </c>
      <c r="D109" s="199" t="s">
        <v>335</v>
      </c>
      <c r="E109" s="200"/>
      <c r="F109" s="129"/>
      <c r="G109" s="225">
        <v>1</v>
      </c>
      <c r="H109" s="227"/>
      <c r="J109" s="131"/>
      <c r="K109" s="128"/>
      <c r="L109" s="131"/>
    </row>
    <row r="110" spans="1:12" x14ac:dyDescent="0.35">
      <c r="A110" s="196">
        <v>65</v>
      </c>
      <c r="B110" s="201">
        <v>320</v>
      </c>
      <c r="C110" s="202" t="s">
        <v>139</v>
      </c>
      <c r="D110" s="199" t="s">
        <v>335</v>
      </c>
      <c r="E110" s="200"/>
      <c r="F110" s="129"/>
      <c r="G110" s="225">
        <v>1</v>
      </c>
      <c r="H110" s="227"/>
      <c r="J110" s="133"/>
      <c r="K110" s="128"/>
      <c r="L110" s="133"/>
    </row>
    <row r="111" spans="1:12" x14ac:dyDescent="0.35">
      <c r="A111" s="196">
        <v>66</v>
      </c>
      <c r="B111" s="201">
        <v>321</v>
      </c>
      <c r="C111" s="202" t="s">
        <v>140</v>
      </c>
      <c r="D111" s="199" t="s">
        <v>335</v>
      </c>
      <c r="E111" s="200"/>
      <c r="F111" s="129"/>
      <c r="G111" s="225">
        <v>1</v>
      </c>
      <c r="H111" s="227"/>
      <c r="J111" s="133"/>
      <c r="K111" s="128"/>
      <c r="L111" s="133"/>
    </row>
    <row r="112" spans="1:12" x14ac:dyDescent="0.35">
      <c r="A112" s="196">
        <v>67</v>
      </c>
      <c r="B112" s="201" t="s">
        <v>250</v>
      </c>
      <c r="C112" s="202" t="s">
        <v>141</v>
      </c>
      <c r="D112" s="199" t="s">
        <v>335</v>
      </c>
      <c r="E112" s="200"/>
      <c r="F112" s="129"/>
      <c r="G112" s="225">
        <v>1</v>
      </c>
      <c r="H112" s="227"/>
      <c r="J112" s="133"/>
      <c r="K112" s="128"/>
      <c r="L112" s="133"/>
    </row>
    <row r="113" spans="1:12" x14ac:dyDescent="0.35">
      <c r="A113" s="196">
        <v>68</v>
      </c>
      <c r="B113" s="168">
        <v>322</v>
      </c>
      <c r="C113" s="198" t="s">
        <v>142</v>
      </c>
      <c r="D113" s="199" t="s">
        <v>335</v>
      </c>
      <c r="E113" s="200"/>
      <c r="F113" s="50"/>
      <c r="G113" s="225">
        <v>1</v>
      </c>
      <c r="H113" s="226"/>
      <c r="J113" s="127"/>
      <c r="K113" s="128"/>
      <c r="L113" s="127"/>
    </row>
    <row r="114" spans="1:12" x14ac:dyDescent="0.35">
      <c r="A114" s="196">
        <v>69</v>
      </c>
      <c r="B114" s="201">
        <v>323</v>
      </c>
      <c r="C114" s="202" t="s">
        <v>143</v>
      </c>
      <c r="D114" s="199" t="s">
        <v>335</v>
      </c>
      <c r="E114" s="200"/>
      <c r="F114" s="129"/>
      <c r="G114" s="225">
        <v>1</v>
      </c>
      <c r="H114" s="227"/>
      <c r="J114" s="131"/>
      <c r="K114" s="128"/>
      <c r="L114" s="131"/>
    </row>
    <row r="115" spans="1:12" x14ac:dyDescent="0.35">
      <c r="A115" s="196">
        <v>70</v>
      </c>
      <c r="B115" s="201">
        <v>324</v>
      </c>
      <c r="C115" s="202" t="s">
        <v>144</v>
      </c>
      <c r="D115" s="199" t="s">
        <v>335</v>
      </c>
      <c r="E115" s="200"/>
      <c r="F115" s="129"/>
      <c r="G115" s="225">
        <v>1</v>
      </c>
      <c r="H115" s="227"/>
      <c r="J115" s="131"/>
      <c r="K115" s="128"/>
      <c r="L115" s="131"/>
    </row>
    <row r="116" spans="1:12" x14ac:dyDescent="0.35">
      <c r="A116" s="196">
        <v>71</v>
      </c>
      <c r="B116" s="201" t="s">
        <v>251</v>
      </c>
      <c r="C116" s="202" t="s">
        <v>145</v>
      </c>
      <c r="D116" s="199" t="s">
        <v>335</v>
      </c>
      <c r="E116" s="200"/>
      <c r="F116" s="129"/>
      <c r="G116" s="225">
        <v>1</v>
      </c>
      <c r="H116" s="227"/>
      <c r="J116" s="131"/>
      <c r="K116" s="128"/>
      <c r="L116" s="131"/>
    </row>
    <row r="117" spans="1:12" x14ac:dyDescent="0.35">
      <c r="A117" s="196">
        <v>72</v>
      </c>
      <c r="B117" s="201">
        <v>325</v>
      </c>
      <c r="C117" s="202" t="s">
        <v>146</v>
      </c>
      <c r="D117" s="199" t="s">
        <v>335</v>
      </c>
      <c r="E117" s="200"/>
      <c r="F117" s="129"/>
      <c r="G117" s="225">
        <v>1</v>
      </c>
      <c r="H117" s="227"/>
      <c r="J117" s="131"/>
      <c r="K117" s="128"/>
      <c r="L117" s="131"/>
    </row>
    <row r="118" spans="1:12" x14ac:dyDescent="0.35">
      <c r="A118" s="196">
        <v>73</v>
      </c>
      <c r="B118" s="201">
        <v>326</v>
      </c>
      <c r="C118" s="202" t="s">
        <v>147</v>
      </c>
      <c r="D118" s="199" t="s">
        <v>335</v>
      </c>
      <c r="E118" s="200"/>
      <c r="F118" s="129"/>
      <c r="G118" s="225">
        <v>1</v>
      </c>
      <c r="H118" s="227"/>
      <c r="J118" s="131"/>
      <c r="K118" s="128"/>
      <c r="L118" s="131"/>
    </row>
    <row r="119" spans="1:12" x14ac:dyDescent="0.35">
      <c r="A119" s="196">
        <v>74</v>
      </c>
      <c r="B119" s="201">
        <v>327</v>
      </c>
      <c r="C119" s="202" t="s">
        <v>148</v>
      </c>
      <c r="D119" s="199" t="s">
        <v>335</v>
      </c>
      <c r="E119" s="200"/>
      <c r="F119" s="129"/>
      <c r="G119" s="225">
        <v>1</v>
      </c>
      <c r="H119" s="227"/>
      <c r="J119" s="131"/>
      <c r="K119" s="128"/>
      <c r="L119" s="131"/>
    </row>
    <row r="120" spans="1:12" x14ac:dyDescent="0.35">
      <c r="A120" s="196">
        <v>75</v>
      </c>
      <c r="B120" s="168">
        <v>340</v>
      </c>
      <c r="C120" s="198" t="s">
        <v>149</v>
      </c>
      <c r="D120" s="168"/>
      <c r="E120" s="200"/>
      <c r="F120" s="50"/>
      <c r="G120" s="225">
        <v>1</v>
      </c>
      <c r="H120" s="226"/>
      <c r="J120" s="127"/>
      <c r="K120" s="128"/>
      <c r="L120" s="127"/>
    </row>
    <row r="121" spans="1:12" x14ac:dyDescent="0.35">
      <c r="A121" s="196">
        <v>76</v>
      </c>
      <c r="B121" s="201" t="s">
        <v>252</v>
      </c>
      <c r="C121" s="202" t="s">
        <v>150</v>
      </c>
      <c r="D121" s="168"/>
      <c r="E121" s="200"/>
      <c r="F121" s="129"/>
      <c r="G121" s="225">
        <v>1</v>
      </c>
      <c r="H121" s="227"/>
      <c r="J121" s="131"/>
      <c r="K121" s="128"/>
      <c r="L121" s="131"/>
    </row>
    <row r="122" spans="1:12" x14ac:dyDescent="0.35">
      <c r="A122" s="196">
        <v>77</v>
      </c>
      <c r="B122" s="201">
        <v>341</v>
      </c>
      <c r="C122" s="202" t="s">
        <v>151</v>
      </c>
      <c r="D122" s="168"/>
      <c r="E122" s="200"/>
      <c r="F122" s="129"/>
      <c r="G122" s="225">
        <v>1</v>
      </c>
      <c r="H122" s="227"/>
      <c r="J122" s="131"/>
      <c r="K122" s="128"/>
      <c r="L122" s="131"/>
    </row>
    <row r="123" spans="1:12" x14ac:dyDescent="0.35">
      <c r="A123" s="196">
        <v>78</v>
      </c>
      <c r="B123" s="201">
        <v>342</v>
      </c>
      <c r="C123" s="202" t="s">
        <v>152</v>
      </c>
      <c r="D123" s="168"/>
      <c r="E123" s="200"/>
      <c r="F123" s="129"/>
      <c r="G123" s="225">
        <v>1</v>
      </c>
      <c r="H123" s="227"/>
      <c r="J123" s="131"/>
      <c r="K123" s="128"/>
      <c r="L123" s="131"/>
    </row>
    <row r="124" spans="1:12" x14ac:dyDescent="0.35">
      <c r="A124" s="196">
        <v>79</v>
      </c>
      <c r="B124" s="201" t="s">
        <v>253</v>
      </c>
      <c r="C124" s="202" t="s">
        <v>153</v>
      </c>
      <c r="D124" s="168"/>
      <c r="E124" s="200"/>
      <c r="F124" s="129"/>
      <c r="G124" s="225">
        <v>1</v>
      </c>
      <c r="H124" s="227"/>
      <c r="J124" s="131"/>
      <c r="K124" s="128"/>
      <c r="L124" s="131"/>
    </row>
    <row r="125" spans="1:12" x14ac:dyDescent="0.35">
      <c r="A125" s="196">
        <v>80</v>
      </c>
      <c r="B125" s="201">
        <v>343</v>
      </c>
      <c r="C125" s="202" t="s">
        <v>154</v>
      </c>
      <c r="D125" s="168"/>
      <c r="E125" s="200"/>
      <c r="F125" s="129"/>
      <c r="G125" s="225">
        <v>1</v>
      </c>
      <c r="H125" s="227"/>
      <c r="J125" s="131"/>
      <c r="K125" s="128"/>
      <c r="L125" s="131"/>
    </row>
    <row r="126" spans="1:12" x14ac:dyDescent="0.35">
      <c r="A126" s="196">
        <v>81</v>
      </c>
      <c r="B126" s="201">
        <v>344</v>
      </c>
      <c r="C126" s="202" t="s">
        <v>155</v>
      </c>
      <c r="D126" s="168"/>
      <c r="E126" s="200"/>
      <c r="F126" s="129"/>
      <c r="G126" s="225">
        <v>1</v>
      </c>
      <c r="H126" s="227"/>
      <c r="J126" s="131"/>
      <c r="K126" s="128"/>
      <c r="L126" s="131"/>
    </row>
    <row r="127" spans="1:12" x14ac:dyDescent="0.35">
      <c r="A127" s="196">
        <v>82</v>
      </c>
      <c r="B127" s="168">
        <v>345</v>
      </c>
      <c r="C127" s="198" t="s">
        <v>156</v>
      </c>
      <c r="D127" s="168"/>
      <c r="E127" s="200"/>
      <c r="F127" s="51"/>
      <c r="G127" s="225">
        <v>1</v>
      </c>
      <c r="H127" s="226"/>
      <c r="J127" s="127"/>
      <c r="K127" s="128"/>
      <c r="L127" s="127"/>
    </row>
    <row r="128" spans="1:12" x14ac:dyDescent="0.35">
      <c r="A128" s="196">
        <v>83</v>
      </c>
      <c r="B128" s="201">
        <v>346</v>
      </c>
      <c r="C128" s="202" t="s">
        <v>157</v>
      </c>
      <c r="D128" s="168"/>
      <c r="E128" s="200"/>
      <c r="F128" s="129"/>
      <c r="G128" s="225">
        <v>1</v>
      </c>
      <c r="H128" s="227"/>
      <c r="J128" s="127"/>
      <c r="K128" s="128"/>
      <c r="L128" s="127"/>
    </row>
    <row r="129" spans="1:12" x14ac:dyDescent="0.35">
      <c r="A129" s="196">
        <v>84</v>
      </c>
      <c r="B129" s="201">
        <v>347</v>
      </c>
      <c r="C129" s="202" t="s">
        <v>158</v>
      </c>
      <c r="D129" s="168"/>
      <c r="E129" s="200"/>
      <c r="F129" s="129"/>
      <c r="G129" s="225">
        <v>1</v>
      </c>
      <c r="H129" s="227"/>
      <c r="J129" s="131"/>
      <c r="K129" s="128"/>
      <c r="L129" s="131"/>
    </row>
    <row r="130" spans="1:12" x14ac:dyDescent="0.35">
      <c r="A130" s="196">
        <v>85</v>
      </c>
      <c r="B130" s="201">
        <v>348</v>
      </c>
      <c r="C130" s="202" t="s">
        <v>159</v>
      </c>
      <c r="D130" s="168"/>
      <c r="E130" s="200"/>
      <c r="F130" s="129"/>
      <c r="G130" s="225">
        <v>1</v>
      </c>
      <c r="H130" s="227"/>
      <c r="J130" s="131"/>
      <c r="K130" s="128"/>
      <c r="L130" s="131"/>
    </row>
    <row r="131" spans="1:12" x14ac:dyDescent="0.35">
      <c r="A131" s="196">
        <v>86</v>
      </c>
      <c r="B131" s="201" t="s">
        <v>254</v>
      </c>
      <c r="C131" s="202" t="s">
        <v>160</v>
      </c>
      <c r="D131" s="168"/>
      <c r="E131" s="200"/>
      <c r="F131" s="129"/>
      <c r="G131" s="225">
        <v>1</v>
      </c>
      <c r="H131" s="227"/>
      <c r="J131" s="131"/>
      <c r="K131" s="128"/>
      <c r="L131" s="131"/>
    </row>
    <row r="132" spans="1:12" x14ac:dyDescent="0.35">
      <c r="A132" s="196">
        <v>87</v>
      </c>
      <c r="B132" s="201">
        <v>349</v>
      </c>
      <c r="C132" s="202" t="s">
        <v>161</v>
      </c>
      <c r="D132" s="168"/>
      <c r="E132" s="200"/>
      <c r="F132" s="129"/>
      <c r="G132" s="225">
        <v>1</v>
      </c>
      <c r="H132" s="227"/>
      <c r="J132" s="131"/>
      <c r="K132" s="128"/>
      <c r="L132" s="131"/>
    </row>
    <row r="133" spans="1:12" x14ac:dyDescent="0.35">
      <c r="A133" s="196">
        <v>88</v>
      </c>
      <c r="B133" s="168">
        <v>350</v>
      </c>
      <c r="C133" s="198" t="s">
        <v>162</v>
      </c>
      <c r="D133" s="168"/>
      <c r="E133" s="200"/>
      <c r="F133" s="50"/>
      <c r="G133" s="225">
        <v>1</v>
      </c>
      <c r="H133" s="226"/>
      <c r="J133" s="131"/>
      <c r="K133" s="128"/>
      <c r="L133" s="131"/>
    </row>
    <row r="134" spans="1:12" x14ac:dyDescent="0.35">
      <c r="A134" s="196">
        <v>89</v>
      </c>
      <c r="B134" s="201" t="s">
        <v>255</v>
      </c>
      <c r="C134" s="202" t="s">
        <v>163</v>
      </c>
      <c r="D134" s="168"/>
      <c r="E134" s="200"/>
      <c r="F134" s="129"/>
      <c r="G134" s="225">
        <v>1</v>
      </c>
      <c r="H134" s="227"/>
      <c r="J134" s="131"/>
      <c r="K134" s="128"/>
      <c r="L134" s="131"/>
    </row>
    <row r="135" spans="1:12" x14ac:dyDescent="0.35">
      <c r="A135" s="196">
        <v>90</v>
      </c>
      <c r="B135" s="201">
        <v>351</v>
      </c>
      <c r="C135" s="202" t="s">
        <v>164</v>
      </c>
      <c r="D135" s="168"/>
      <c r="E135" s="200"/>
      <c r="F135" s="129"/>
      <c r="G135" s="225">
        <v>1</v>
      </c>
      <c r="H135" s="227"/>
      <c r="J135" s="127"/>
      <c r="K135" s="128"/>
      <c r="L135" s="127"/>
    </row>
    <row r="136" spans="1:12" x14ac:dyDescent="0.35">
      <c r="A136" s="196">
        <v>91</v>
      </c>
      <c r="B136" s="201">
        <v>361</v>
      </c>
      <c r="C136" s="202" t="s">
        <v>165</v>
      </c>
      <c r="D136" s="199" t="s">
        <v>335</v>
      </c>
      <c r="E136" s="200"/>
      <c r="F136" s="129"/>
      <c r="G136" s="225">
        <v>1</v>
      </c>
      <c r="H136" s="227"/>
      <c r="J136" s="131"/>
      <c r="K136" s="128"/>
      <c r="L136" s="131"/>
    </row>
    <row r="137" spans="1:12" x14ac:dyDescent="0.35">
      <c r="A137" s="196">
        <v>92</v>
      </c>
      <c r="B137" s="201">
        <v>362</v>
      </c>
      <c r="C137" s="202" t="s">
        <v>166</v>
      </c>
      <c r="D137" s="199" t="s">
        <v>335</v>
      </c>
      <c r="E137" s="200"/>
      <c r="F137" s="129"/>
      <c r="G137" s="225">
        <v>1</v>
      </c>
      <c r="H137" s="227"/>
      <c r="J137" s="131"/>
      <c r="K137" s="128"/>
      <c r="L137" s="131"/>
    </row>
    <row r="138" spans="1:12" x14ac:dyDescent="0.35">
      <c r="A138" s="196">
        <v>93</v>
      </c>
      <c r="B138" s="201">
        <v>363</v>
      </c>
      <c r="C138" s="202" t="s">
        <v>167</v>
      </c>
      <c r="D138" s="199" t="s">
        <v>335</v>
      </c>
      <c r="E138" s="200"/>
      <c r="F138" s="129"/>
      <c r="G138" s="225">
        <v>1</v>
      </c>
      <c r="H138" s="227"/>
      <c r="J138" s="131"/>
      <c r="K138" s="128"/>
      <c r="L138" s="131"/>
    </row>
    <row r="139" spans="1:12" x14ac:dyDescent="0.35">
      <c r="A139" s="196">
        <v>94</v>
      </c>
      <c r="B139" s="201">
        <v>364</v>
      </c>
      <c r="C139" s="202" t="s">
        <v>168</v>
      </c>
      <c r="D139" s="199" t="s">
        <v>335</v>
      </c>
      <c r="E139" s="200"/>
      <c r="F139" s="129"/>
      <c r="G139" s="225">
        <v>1</v>
      </c>
      <c r="H139" s="227"/>
      <c r="J139" s="131"/>
      <c r="K139" s="128"/>
      <c r="L139" s="131"/>
    </row>
    <row r="140" spans="1:12" x14ac:dyDescent="0.35">
      <c r="A140" s="196">
        <v>95</v>
      </c>
      <c r="B140" s="168">
        <v>365</v>
      </c>
      <c r="C140" s="198" t="s">
        <v>169</v>
      </c>
      <c r="D140" s="199" t="s">
        <v>335</v>
      </c>
      <c r="E140" s="200"/>
      <c r="F140" s="50"/>
      <c r="G140" s="225">
        <v>1</v>
      </c>
      <c r="H140" s="226"/>
      <c r="J140" s="131"/>
      <c r="K140" s="128"/>
      <c r="L140" s="131"/>
    </row>
    <row r="141" spans="1:12" x14ac:dyDescent="0.35">
      <c r="A141" s="196">
        <v>96</v>
      </c>
      <c r="B141" s="168">
        <v>366</v>
      </c>
      <c r="C141" s="198" t="s">
        <v>170</v>
      </c>
      <c r="D141" s="199" t="s">
        <v>335</v>
      </c>
      <c r="E141" s="200"/>
      <c r="F141" s="50"/>
      <c r="G141" s="225">
        <v>1</v>
      </c>
      <c r="H141" s="226"/>
      <c r="J141" s="131"/>
      <c r="K141" s="128"/>
      <c r="L141" s="131"/>
    </row>
    <row r="142" spans="1:12" x14ac:dyDescent="0.35">
      <c r="A142" s="196">
        <v>97</v>
      </c>
      <c r="B142" s="168">
        <v>367</v>
      </c>
      <c r="C142" s="198" t="s">
        <v>171</v>
      </c>
      <c r="D142" s="199" t="s">
        <v>335</v>
      </c>
      <c r="E142" s="200"/>
      <c r="F142" s="50"/>
      <c r="G142" s="225">
        <v>1</v>
      </c>
      <c r="H142" s="226"/>
      <c r="J142" s="127"/>
      <c r="K142" s="128"/>
      <c r="L142" s="127"/>
    </row>
    <row r="143" spans="1:12" x14ac:dyDescent="0.35">
      <c r="A143" s="196">
        <v>98</v>
      </c>
      <c r="B143" s="168">
        <v>368</v>
      </c>
      <c r="C143" s="198" t="s">
        <v>172</v>
      </c>
      <c r="D143" s="199" t="s">
        <v>335</v>
      </c>
      <c r="E143" s="200"/>
      <c r="F143" s="50"/>
      <c r="G143" s="225">
        <v>1</v>
      </c>
      <c r="H143" s="226"/>
      <c r="J143" s="127"/>
      <c r="K143" s="128"/>
      <c r="L143" s="127"/>
    </row>
    <row r="144" spans="1:12" x14ac:dyDescent="0.35">
      <c r="A144" s="196">
        <v>99</v>
      </c>
      <c r="B144" s="168">
        <v>369</v>
      </c>
      <c r="C144" s="198" t="s">
        <v>173</v>
      </c>
      <c r="D144" s="199" t="s">
        <v>335</v>
      </c>
      <c r="E144" s="200"/>
      <c r="F144" s="50"/>
      <c r="G144" s="225">
        <v>1</v>
      </c>
      <c r="H144" s="226"/>
      <c r="J144" s="127"/>
      <c r="K144" s="128"/>
      <c r="L144" s="127"/>
    </row>
    <row r="145" spans="1:12" x14ac:dyDescent="0.35">
      <c r="A145" s="196">
        <v>100</v>
      </c>
      <c r="B145" s="168">
        <v>370</v>
      </c>
      <c r="C145" s="198" t="s">
        <v>174</v>
      </c>
      <c r="D145" s="199" t="s">
        <v>335</v>
      </c>
      <c r="E145" s="200"/>
      <c r="F145" s="50"/>
      <c r="G145" s="225">
        <v>1</v>
      </c>
      <c r="H145" s="226"/>
      <c r="J145" s="127"/>
      <c r="K145" s="128"/>
      <c r="L145" s="127"/>
    </row>
    <row r="146" spans="1:12" x14ac:dyDescent="0.35">
      <c r="A146" s="196">
        <v>101</v>
      </c>
      <c r="B146" s="168">
        <v>371</v>
      </c>
      <c r="C146" s="198" t="s">
        <v>175</v>
      </c>
      <c r="D146" s="199" t="s">
        <v>335</v>
      </c>
      <c r="E146" s="200"/>
      <c r="F146" s="50"/>
      <c r="G146" s="225">
        <v>1</v>
      </c>
      <c r="H146" s="226"/>
      <c r="J146" s="127"/>
      <c r="K146" s="128"/>
      <c r="L146" s="127"/>
    </row>
    <row r="147" spans="1:12" x14ac:dyDescent="0.35">
      <c r="A147" s="196">
        <v>102</v>
      </c>
      <c r="B147" s="168">
        <v>372</v>
      </c>
      <c r="C147" s="198" t="s">
        <v>176</v>
      </c>
      <c r="D147" s="199" t="s">
        <v>335</v>
      </c>
      <c r="E147" s="200"/>
      <c r="F147" s="50"/>
      <c r="G147" s="225">
        <v>1</v>
      </c>
      <c r="H147" s="226"/>
      <c r="J147" s="127"/>
      <c r="K147" s="128"/>
      <c r="L147" s="127"/>
    </row>
    <row r="148" spans="1:12" x14ac:dyDescent="0.35">
      <c r="A148" s="196">
        <v>103</v>
      </c>
      <c r="B148" s="168">
        <v>373</v>
      </c>
      <c r="C148" s="198" t="s">
        <v>177</v>
      </c>
      <c r="D148" s="199" t="s">
        <v>335</v>
      </c>
      <c r="E148" s="200"/>
      <c r="F148" s="50"/>
      <c r="G148" s="225">
        <v>1</v>
      </c>
      <c r="H148" s="226"/>
      <c r="J148" s="127"/>
      <c r="K148" s="128"/>
      <c r="L148" s="127"/>
    </row>
    <row r="149" spans="1:12" x14ac:dyDescent="0.35">
      <c r="A149" s="196">
        <v>104</v>
      </c>
      <c r="B149" s="168">
        <v>374</v>
      </c>
      <c r="C149" s="198" t="s">
        <v>178</v>
      </c>
      <c r="D149" s="199" t="s">
        <v>335</v>
      </c>
      <c r="E149" s="200"/>
      <c r="F149" s="50"/>
      <c r="G149" s="225">
        <v>1</v>
      </c>
      <c r="H149" s="226"/>
      <c r="J149" s="127"/>
      <c r="K149" s="128"/>
      <c r="L149" s="127"/>
    </row>
    <row r="150" spans="1:12" x14ac:dyDescent="0.35">
      <c r="A150" s="196">
        <v>105</v>
      </c>
      <c r="B150" s="168">
        <v>375</v>
      </c>
      <c r="C150" s="198" t="s">
        <v>179</v>
      </c>
      <c r="D150" s="199"/>
      <c r="E150" s="200"/>
      <c r="F150" s="50"/>
      <c r="G150" s="225">
        <v>1</v>
      </c>
      <c r="H150" s="226"/>
      <c r="J150" s="127"/>
      <c r="K150" s="128"/>
      <c r="L150" s="127"/>
    </row>
    <row r="151" spans="1:12" x14ac:dyDescent="0.35">
      <c r="A151" s="196">
        <v>106</v>
      </c>
      <c r="B151" s="168">
        <v>376</v>
      </c>
      <c r="C151" s="198" t="s">
        <v>180</v>
      </c>
      <c r="D151" s="168"/>
      <c r="E151" s="200"/>
      <c r="F151" s="50"/>
      <c r="G151" s="225">
        <v>1</v>
      </c>
      <c r="H151" s="226"/>
      <c r="J151" s="127"/>
      <c r="K151" s="128"/>
      <c r="L151" s="127"/>
    </row>
    <row r="152" spans="1:12" x14ac:dyDescent="0.35">
      <c r="A152" s="196">
        <v>107</v>
      </c>
      <c r="B152" s="168">
        <v>377</v>
      </c>
      <c r="C152" s="198" t="s">
        <v>181</v>
      </c>
      <c r="D152" s="168"/>
      <c r="E152" s="200"/>
      <c r="F152" s="50"/>
      <c r="G152" s="225">
        <v>1</v>
      </c>
      <c r="H152" s="226"/>
      <c r="J152" s="127"/>
      <c r="K152" s="128"/>
      <c r="L152" s="127"/>
    </row>
    <row r="153" spans="1:12" x14ac:dyDescent="0.35">
      <c r="A153" s="196">
        <v>108</v>
      </c>
      <c r="B153" s="168">
        <v>378</v>
      </c>
      <c r="C153" s="198" t="s">
        <v>182</v>
      </c>
      <c r="D153" s="199" t="s">
        <v>335</v>
      </c>
      <c r="E153" s="200"/>
      <c r="F153" s="50"/>
      <c r="G153" s="225">
        <v>1</v>
      </c>
      <c r="H153" s="226"/>
      <c r="J153" s="127"/>
      <c r="K153" s="128"/>
      <c r="L153" s="127"/>
    </row>
    <row r="154" spans="1:12" x14ac:dyDescent="0.35">
      <c r="A154" s="196">
        <v>109</v>
      </c>
      <c r="B154" s="168">
        <v>379</v>
      </c>
      <c r="C154" s="198" t="s">
        <v>183</v>
      </c>
      <c r="D154" s="168"/>
      <c r="E154" s="200"/>
      <c r="F154" s="50"/>
      <c r="G154" s="225">
        <v>1</v>
      </c>
      <c r="H154" s="226"/>
      <c r="J154" s="127"/>
      <c r="K154" s="128"/>
      <c r="L154" s="127"/>
    </row>
    <row r="155" spans="1:12" x14ac:dyDescent="0.35">
      <c r="A155" s="196">
        <v>110</v>
      </c>
      <c r="B155" s="168">
        <v>380</v>
      </c>
      <c r="C155" s="198" t="s">
        <v>184</v>
      </c>
      <c r="D155" s="168"/>
      <c r="E155" s="200"/>
      <c r="F155" s="50"/>
      <c r="G155" s="225">
        <v>1</v>
      </c>
      <c r="H155" s="226"/>
      <c r="J155" s="127"/>
      <c r="K155" s="128"/>
      <c r="L155" s="127"/>
    </row>
    <row r="156" spans="1:12" x14ac:dyDescent="0.35">
      <c r="A156" s="196">
        <v>111</v>
      </c>
      <c r="B156" s="168" t="s">
        <v>256</v>
      </c>
      <c r="C156" s="198" t="s">
        <v>185</v>
      </c>
      <c r="D156" s="168"/>
      <c r="E156" s="200"/>
      <c r="F156" s="50"/>
      <c r="G156" s="225">
        <v>1</v>
      </c>
      <c r="H156" s="226"/>
      <c r="J156" s="127"/>
      <c r="K156" s="128"/>
      <c r="L156" s="127"/>
    </row>
    <row r="157" spans="1:12" x14ac:dyDescent="0.35">
      <c r="A157" s="196">
        <v>112</v>
      </c>
      <c r="B157" s="168">
        <v>381</v>
      </c>
      <c r="C157" s="198" t="s">
        <v>186</v>
      </c>
      <c r="D157" s="168"/>
      <c r="E157" s="200"/>
      <c r="F157" s="50"/>
      <c r="G157" s="225">
        <v>1</v>
      </c>
      <c r="H157" s="226"/>
      <c r="J157" s="127"/>
      <c r="K157" s="128"/>
      <c r="L157" s="127"/>
    </row>
    <row r="158" spans="1:12" x14ac:dyDescent="0.35">
      <c r="A158" s="196">
        <v>113</v>
      </c>
      <c r="B158" s="168">
        <v>401</v>
      </c>
      <c r="C158" s="198" t="s">
        <v>187</v>
      </c>
      <c r="D158" s="168"/>
      <c r="E158" s="200"/>
      <c r="F158" s="50"/>
      <c r="G158" s="225">
        <v>1</v>
      </c>
      <c r="H158" s="226"/>
      <c r="J158" s="127"/>
      <c r="K158" s="128"/>
      <c r="L158" s="127"/>
    </row>
    <row r="159" spans="1:12" x14ac:dyDescent="0.35">
      <c r="A159" s="196">
        <v>114</v>
      </c>
      <c r="B159" s="168">
        <v>402</v>
      </c>
      <c r="C159" s="198" t="s">
        <v>188</v>
      </c>
      <c r="D159" s="168"/>
      <c r="E159" s="200"/>
      <c r="F159" s="50"/>
      <c r="G159" s="225">
        <v>1</v>
      </c>
      <c r="H159" s="226"/>
      <c r="J159" s="127"/>
      <c r="K159" s="128"/>
      <c r="L159" s="127"/>
    </row>
    <row r="160" spans="1:12" x14ac:dyDescent="0.35">
      <c r="A160" s="196">
        <v>115</v>
      </c>
      <c r="B160" s="168">
        <v>403</v>
      </c>
      <c r="C160" s="198" t="s">
        <v>189</v>
      </c>
      <c r="D160" s="168"/>
      <c r="E160" s="200"/>
      <c r="F160" s="50"/>
      <c r="G160" s="225">
        <v>1</v>
      </c>
      <c r="H160" s="226"/>
      <c r="J160" s="127"/>
      <c r="K160" s="128"/>
      <c r="L160" s="127"/>
    </row>
    <row r="161" spans="1:12" ht="29" x14ac:dyDescent="0.35">
      <c r="A161" s="196">
        <v>116</v>
      </c>
      <c r="B161" s="168">
        <v>404</v>
      </c>
      <c r="C161" s="198" t="s">
        <v>328</v>
      </c>
      <c r="D161" s="168"/>
      <c r="E161" s="200"/>
      <c r="F161" s="193"/>
      <c r="G161" s="225">
        <v>1</v>
      </c>
      <c r="H161" s="226"/>
      <c r="J161" s="127"/>
      <c r="K161" s="128"/>
      <c r="L161" s="127"/>
    </row>
    <row r="162" spans="1:12" x14ac:dyDescent="0.35">
      <c r="A162" s="196">
        <v>117</v>
      </c>
      <c r="B162" s="168">
        <v>405</v>
      </c>
      <c r="C162" s="198" t="s">
        <v>190</v>
      </c>
      <c r="D162" s="168"/>
      <c r="E162" s="200"/>
      <c r="F162" s="50"/>
      <c r="G162" s="225">
        <v>1</v>
      </c>
      <c r="H162" s="226"/>
      <c r="J162" s="127"/>
      <c r="K162" s="128"/>
      <c r="L162" s="127"/>
    </row>
    <row r="163" spans="1:12" x14ac:dyDescent="0.35">
      <c r="A163" s="196">
        <v>118</v>
      </c>
      <c r="B163" s="168">
        <v>411</v>
      </c>
      <c r="C163" s="198" t="s">
        <v>191</v>
      </c>
      <c r="D163" s="199" t="s">
        <v>335</v>
      </c>
      <c r="E163" s="200"/>
      <c r="F163" s="50"/>
      <c r="G163" s="225">
        <v>1</v>
      </c>
      <c r="H163" s="226"/>
      <c r="J163" s="127"/>
      <c r="K163" s="128"/>
      <c r="L163" s="127"/>
    </row>
    <row r="164" spans="1:12" x14ac:dyDescent="0.35">
      <c r="A164" s="196">
        <v>119</v>
      </c>
      <c r="B164" s="168">
        <v>412</v>
      </c>
      <c r="C164" s="198" t="s">
        <v>192</v>
      </c>
      <c r="D164" s="199" t="s">
        <v>335</v>
      </c>
      <c r="E164" s="200"/>
      <c r="F164" s="50"/>
      <c r="G164" s="225">
        <v>1</v>
      </c>
      <c r="H164" s="226"/>
      <c r="J164" s="127"/>
      <c r="K164" s="128"/>
      <c r="L164" s="127"/>
    </row>
    <row r="165" spans="1:12" x14ac:dyDescent="0.35">
      <c r="A165" s="196">
        <v>120</v>
      </c>
      <c r="B165" s="168">
        <v>413</v>
      </c>
      <c r="C165" s="198" t="s">
        <v>193</v>
      </c>
      <c r="D165" s="199" t="s">
        <v>335</v>
      </c>
      <c r="E165" s="200"/>
      <c r="F165" s="50"/>
      <c r="G165" s="225">
        <v>1</v>
      </c>
      <c r="H165" s="226"/>
      <c r="J165" s="127"/>
      <c r="K165" s="128"/>
      <c r="L165" s="127"/>
    </row>
    <row r="166" spans="1:12" x14ac:dyDescent="0.35">
      <c r="A166" s="196">
        <v>121</v>
      </c>
      <c r="B166" s="168">
        <v>421</v>
      </c>
      <c r="C166" s="198" t="s">
        <v>194</v>
      </c>
      <c r="D166" s="168"/>
      <c r="E166" s="200"/>
      <c r="F166" s="50"/>
      <c r="G166" s="225">
        <v>1</v>
      </c>
      <c r="H166" s="226"/>
      <c r="J166" s="127"/>
      <c r="K166" s="128"/>
      <c r="L166" s="127"/>
    </row>
    <row r="167" spans="1:12" x14ac:dyDescent="0.35">
      <c r="A167" s="196">
        <v>122</v>
      </c>
      <c r="B167" s="168">
        <v>422</v>
      </c>
      <c r="C167" s="198" t="s">
        <v>195</v>
      </c>
      <c r="D167" s="168"/>
      <c r="E167" s="200"/>
      <c r="F167" s="50"/>
      <c r="G167" s="225">
        <v>1</v>
      </c>
      <c r="H167" s="226"/>
      <c r="J167" s="127"/>
      <c r="K167" s="128"/>
      <c r="L167" s="127"/>
    </row>
    <row r="168" spans="1:12" x14ac:dyDescent="0.35">
      <c r="A168" s="196">
        <v>123</v>
      </c>
      <c r="B168" s="168">
        <v>423</v>
      </c>
      <c r="C168" s="198" t="s">
        <v>196</v>
      </c>
      <c r="D168" s="168"/>
      <c r="E168" s="200"/>
      <c r="F168" s="50"/>
      <c r="G168" s="225">
        <v>1</v>
      </c>
      <c r="H168" s="226"/>
      <c r="J168" s="127"/>
      <c r="K168" s="128"/>
      <c r="L168" s="127"/>
    </row>
    <row r="169" spans="1:12" x14ac:dyDescent="0.35">
      <c r="A169" s="196">
        <v>124</v>
      </c>
      <c r="B169" s="168">
        <v>451</v>
      </c>
      <c r="C169" s="198" t="s">
        <v>197</v>
      </c>
      <c r="D169" s="168"/>
      <c r="E169" s="200"/>
      <c r="F169" s="50"/>
      <c r="G169" s="225">
        <v>1</v>
      </c>
      <c r="H169" s="226"/>
      <c r="J169" s="127"/>
      <c r="K169" s="128"/>
      <c r="L169" s="127"/>
    </row>
    <row r="170" spans="1:12" x14ac:dyDescent="0.35">
      <c r="A170" s="196">
        <v>125</v>
      </c>
      <c r="B170" s="168">
        <v>452</v>
      </c>
      <c r="C170" s="198" t="s">
        <v>198</v>
      </c>
      <c r="D170" s="168"/>
      <c r="E170" s="200"/>
      <c r="F170" s="50"/>
      <c r="G170" s="225">
        <v>1</v>
      </c>
      <c r="H170" s="226"/>
      <c r="J170" s="127"/>
      <c r="K170" s="128"/>
      <c r="L170" s="127"/>
    </row>
    <row r="171" spans="1:12" x14ac:dyDescent="0.35">
      <c r="A171" s="196">
        <v>126</v>
      </c>
      <c r="B171" s="168">
        <v>453</v>
      </c>
      <c r="C171" s="198" t="s">
        <v>199</v>
      </c>
      <c r="D171" s="168"/>
      <c r="E171" s="200"/>
      <c r="F171" s="50"/>
      <c r="G171" s="225">
        <v>1</v>
      </c>
      <c r="H171" s="226"/>
      <c r="J171" s="127"/>
      <c r="K171" s="128"/>
      <c r="L171" s="127"/>
    </row>
    <row r="172" spans="1:12" x14ac:dyDescent="0.35">
      <c r="A172" s="196">
        <v>127</v>
      </c>
      <c r="B172" s="168">
        <v>454</v>
      </c>
      <c r="C172" s="198" t="s">
        <v>200</v>
      </c>
      <c r="D172" s="168"/>
      <c r="E172" s="200"/>
      <c r="F172" s="50"/>
      <c r="G172" s="225">
        <v>1</v>
      </c>
      <c r="H172" s="226"/>
      <c r="J172" s="127"/>
      <c r="K172" s="128"/>
      <c r="L172" s="127"/>
    </row>
    <row r="173" spans="1:12" x14ac:dyDescent="0.35">
      <c r="A173" s="196">
        <v>128</v>
      </c>
      <c r="B173" s="168">
        <v>455</v>
      </c>
      <c r="C173" s="198" t="s">
        <v>201</v>
      </c>
      <c r="D173" s="168"/>
      <c r="E173" s="200"/>
      <c r="F173" s="50"/>
      <c r="G173" s="225">
        <v>1</v>
      </c>
      <c r="H173" s="226"/>
      <c r="J173" s="127"/>
      <c r="K173" s="128"/>
      <c r="L173" s="127"/>
    </row>
    <row r="174" spans="1:12" x14ac:dyDescent="0.35">
      <c r="A174" s="196">
        <v>129</v>
      </c>
      <c r="B174" s="168">
        <v>456</v>
      </c>
      <c r="C174" s="198" t="s">
        <v>202</v>
      </c>
      <c r="D174" s="199" t="s">
        <v>335</v>
      </c>
      <c r="E174" s="200"/>
      <c r="F174" s="50"/>
      <c r="G174" s="225">
        <v>1</v>
      </c>
      <c r="H174" s="226"/>
      <c r="J174" s="127"/>
      <c r="K174" s="128"/>
      <c r="L174" s="127"/>
    </row>
    <row r="175" spans="1:12" x14ac:dyDescent="0.35">
      <c r="A175" s="196">
        <v>130</v>
      </c>
      <c r="B175" s="168">
        <v>457</v>
      </c>
      <c r="C175" s="198" t="s">
        <v>203</v>
      </c>
      <c r="D175" s="199" t="s">
        <v>335</v>
      </c>
      <c r="E175" s="200"/>
      <c r="F175" s="50"/>
      <c r="G175" s="225">
        <v>1</v>
      </c>
      <c r="H175" s="226"/>
      <c r="J175" s="127"/>
      <c r="K175" s="128"/>
      <c r="L175" s="127"/>
    </row>
    <row r="176" spans="1:12" x14ac:dyDescent="0.35">
      <c r="A176" s="196">
        <v>131</v>
      </c>
      <c r="B176" s="168">
        <v>461</v>
      </c>
      <c r="C176" s="198" t="s">
        <v>204</v>
      </c>
      <c r="D176" s="168"/>
      <c r="E176" s="200"/>
      <c r="F176" s="50"/>
      <c r="G176" s="225">
        <v>1</v>
      </c>
      <c r="H176" s="226"/>
      <c r="J176" s="127"/>
      <c r="K176" s="128"/>
      <c r="L176" s="127"/>
    </row>
    <row r="177" spans="1:12" x14ac:dyDescent="0.35">
      <c r="A177" s="196">
        <v>132</v>
      </c>
      <c r="B177" s="168">
        <v>462</v>
      </c>
      <c r="C177" s="198" t="s">
        <v>205</v>
      </c>
      <c r="D177" s="168"/>
      <c r="E177" s="200"/>
      <c r="F177" s="50"/>
      <c r="G177" s="225">
        <v>1</v>
      </c>
      <c r="H177" s="226"/>
      <c r="J177" s="127"/>
      <c r="K177" s="128"/>
      <c r="L177" s="127"/>
    </row>
    <row r="178" spans="1:12" x14ac:dyDescent="0.35">
      <c r="A178" s="196">
        <v>133</v>
      </c>
      <c r="B178" s="168">
        <v>463</v>
      </c>
      <c r="C178" s="198" t="s">
        <v>206</v>
      </c>
      <c r="D178" s="168"/>
      <c r="E178" s="200"/>
      <c r="F178" s="50"/>
      <c r="G178" s="225">
        <v>1</v>
      </c>
      <c r="H178" s="226"/>
      <c r="J178" s="127"/>
      <c r="K178" s="128"/>
      <c r="L178" s="127"/>
    </row>
    <row r="179" spans="1:12" x14ac:dyDescent="0.35">
      <c r="A179" s="196">
        <v>134</v>
      </c>
      <c r="B179" s="168">
        <v>491</v>
      </c>
      <c r="C179" s="198" t="s">
        <v>207</v>
      </c>
      <c r="D179" s="168"/>
      <c r="E179" s="200"/>
      <c r="F179" s="50"/>
      <c r="G179" s="225">
        <v>1</v>
      </c>
      <c r="H179" s="226"/>
      <c r="J179" s="127"/>
      <c r="K179" s="128"/>
      <c r="L179" s="127"/>
    </row>
    <row r="180" spans="1:12" x14ac:dyDescent="0.35">
      <c r="A180" s="196">
        <v>135</v>
      </c>
      <c r="B180" s="168">
        <v>501</v>
      </c>
      <c r="C180" s="198" t="s">
        <v>208</v>
      </c>
      <c r="D180" s="199" t="s">
        <v>335</v>
      </c>
      <c r="E180" s="200"/>
      <c r="F180" s="50"/>
      <c r="G180" s="225">
        <v>1</v>
      </c>
      <c r="H180" s="226"/>
      <c r="J180" s="127"/>
      <c r="K180" s="128"/>
      <c r="L180" s="127"/>
    </row>
    <row r="181" spans="1:12" x14ac:dyDescent="0.35">
      <c r="A181" s="196">
        <v>136</v>
      </c>
      <c r="B181" s="168">
        <v>502</v>
      </c>
      <c r="C181" s="198" t="s">
        <v>209</v>
      </c>
      <c r="D181" s="199" t="s">
        <v>335</v>
      </c>
      <c r="E181" s="200"/>
      <c r="F181" s="50"/>
      <c r="G181" s="225">
        <v>1</v>
      </c>
      <c r="H181" s="226"/>
      <c r="J181" s="127"/>
      <c r="K181" s="128"/>
      <c r="L181" s="127"/>
    </row>
    <row r="182" spans="1:12" x14ac:dyDescent="0.35">
      <c r="A182" s="196">
        <v>137</v>
      </c>
      <c r="B182" s="168">
        <v>503</v>
      </c>
      <c r="C182" s="198" t="s">
        <v>210</v>
      </c>
      <c r="D182" s="199" t="s">
        <v>335</v>
      </c>
      <c r="E182" s="200"/>
      <c r="F182" s="50"/>
      <c r="G182" s="225">
        <v>1</v>
      </c>
      <c r="H182" s="226"/>
      <c r="J182" s="127"/>
      <c r="K182" s="128"/>
      <c r="L182" s="127"/>
    </row>
    <row r="183" spans="1:12" x14ac:dyDescent="0.35">
      <c r="A183" s="196">
        <v>138</v>
      </c>
      <c r="B183" s="168"/>
      <c r="C183" s="198" t="s">
        <v>211</v>
      </c>
      <c r="D183" s="209" t="s">
        <v>335</v>
      </c>
      <c r="E183" s="200"/>
      <c r="F183" s="50"/>
      <c r="G183" s="225">
        <v>1</v>
      </c>
      <c r="H183" s="226"/>
      <c r="J183" s="127"/>
      <c r="K183" s="128"/>
      <c r="L183" s="127"/>
    </row>
    <row r="184" spans="1:12" x14ac:dyDescent="0.35">
      <c r="A184" s="196">
        <v>139</v>
      </c>
      <c r="B184" s="168">
        <v>521</v>
      </c>
      <c r="C184" s="198" t="s">
        <v>212</v>
      </c>
      <c r="D184" s="168"/>
      <c r="E184" s="200"/>
      <c r="F184" s="50"/>
      <c r="G184" s="225">
        <v>1</v>
      </c>
      <c r="H184" s="226"/>
      <c r="J184" s="127"/>
      <c r="K184" s="128"/>
      <c r="L184" s="127"/>
    </row>
    <row r="185" spans="1:12" x14ac:dyDescent="0.35">
      <c r="A185" s="196">
        <v>140</v>
      </c>
      <c r="B185" s="168">
        <v>601</v>
      </c>
      <c r="C185" s="198" t="s">
        <v>213</v>
      </c>
      <c r="D185" s="168"/>
      <c r="E185" s="200"/>
      <c r="F185" s="50"/>
      <c r="G185" s="225">
        <v>1</v>
      </c>
      <c r="H185" s="226"/>
      <c r="J185" s="127"/>
      <c r="K185" s="128"/>
      <c r="L185" s="127"/>
    </row>
    <row r="186" spans="1:12" x14ac:dyDescent="0.35">
      <c r="A186" s="196">
        <v>141</v>
      </c>
      <c r="B186" s="168">
        <v>602</v>
      </c>
      <c r="C186" s="198" t="s">
        <v>214</v>
      </c>
      <c r="D186" s="168"/>
      <c r="E186" s="200"/>
      <c r="F186" s="50"/>
      <c r="G186" s="225"/>
      <c r="H186" s="226"/>
      <c r="J186" s="127"/>
      <c r="K186" s="128"/>
      <c r="L186" s="127"/>
    </row>
    <row r="187" spans="1:12" s="134" customFormat="1" x14ac:dyDescent="0.35">
      <c r="A187" s="203"/>
      <c r="B187" s="169"/>
      <c r="C187" s="165" t="s">
        <v>319</v>
      </c>
      <c r="D187" s="169"/>
      <c r="E187" s="167" t="s">
        <v>59</v>
      </c>
      <c r="F187" s="193"/>
      <c r="G187" s="186">
        <v>0.8</v>
      </c>
      <c r="H187" s="228">
        <f>F186*G187</f>
        <v>0</v>
      </c>
      <c r="J187" s="127"/>
      <c r="K187" s="128"/>
      <c r="L187" s="127"/>
    </row>
    <row r="188" spans="1:12" s="134" customFormat="1" x14ac:dyDescent="0.35">
      <c r="A188" s="203"/>
      <c r="B188" s="169"/>
      <c r="C188" s="165" t="s">
        <v>318</v>
      </c>
      <c r="D188" s="169"/>
      <c r="E188" s="167" t="s">
        <v>60</v>
      </c>
      <c r="F188" s="193"/>
      <c r="G188" s="186">
        <v>0.2</v>
      </c>
      <c r="H188" s="228">
        <f>F186*G188</f>
        <v>0</v>
      </c>
      <c r="J188" s="127"/>
      <c r="K188" s="128"/>
      <c r="L188" s="127"/>
    </row>
    <row r="189" spans="1:12" x14ac:dyDescent="0.35">
      <c r="A189" s="196">
        <v>142</v>
      </c>
      <c r="B189" s="168">
        <v>603</v>
      </c>
      <c r="C189" s="198" t="s">
        <v>215</v>
      </c>
      <c r="D189" s="168"/>
      <c r="E189" s="200"/>
      <c r="F189" s="50"/>
      <c r="G189" s="225"/>
      <c r="H189" s="229"/>
      <c r="J189" s="127"/>
      <c r="K189" s="128"/>
      <c r="L189" s="127"/>
    </row>
    <row r="190" spans="1:12" s="134" customFormat="1" x14ac:dyDescent="0.35">
      <c r="A190" s="203"/>
      <c r="B190" s="169"/>
      <c r="C190" s="165" t="s">
        <v>319</v>
      </c>
      <c r="D190" s="169"/>
      <c r="E190" s="167" t="s">
        <v>59</v>
      </c>
      <c r="F190" s="193"/>
      <c r="G190" s="186">
        <v>0.8</v>
      </c>
      <c r="H190" s="228">
        <f>F189*G190</f>
        <v>0</v>
      </c>
      <c r="J190" s="127"/>
      <c r="K190" s="128"/>
      <c r="L190" s="127"/>
    </row>
    <row r="191" spans="1:12" s="134" customFormat="1" x14ac:dyDescent="0.35">
      <c r="A191" s="203"/>
      <c r="B191" s="169"/>
      <c r="C191" s="165" t="s">
        <v>318</v>
      </c>
      <c r="D191" s="169"/>
      <c r="E191" s="167" t="s">
        <v>60</v>
      </c>
      <c r="F191" s="193"/>
      <c r="G191" s="186">
        <v>0.2</v>
      </c>
      <c r="H191" s="228">
        <f>F189*G191</f>
        <v>0</v>
      </c>
      <c r="J191" s="127"/>
      <c r="K191" s="128"/>
      <c r="L191" s="127"/>
    </row>
    <row r="192" spans="1:12" x14ac:dyDescent="0.35">
      <c r="A192" s="196">
        <v>143</v>
      </c>
      <c r="B192" s="168">
        <v>604</v>
      </c>
      <c r="C192" s="198" t="s">
        <v>216</v>
      </c>
      <c r="D192" s="168"/>
      <c r="E192" s="200"/>
      <c r="F192" s="50"/>
      <c r="G192" s="225"/>
      <c r="H192" s="229"/>
      <c r="J192" s="127"/>
      <c r="K192" s="128"/>
      <c r="L192" s="127"/>
    </row>
    <row r="193" spans="1:12" s="134" customFormat="1" x14ac:dyDescent="0.35">
      <c r="A193" s="203"/>
      <c r="B193" s="169"/>
      <c r="C193" s="165" t="s">
        <v>319</v>
      </c>
      <c r="D193" s="169"/>
      <c r="E193" s="167" t="s">
        <v>59</v>
      </c>
      <c r="F193" s="193"/>
      <c r="G193" s="186">
        <v>0.8</v>
      </c>
      <c r="H193" s="228">
        <f>F192*G193</f>
        <v>0</v>
      </c>
      <c r="J193" s="127"/>
      <c r="K193" s="128"/>
      <c r="L193" s="127"/>
    </row>
    <row r="194" spans="1:12" s="134" customFormat="1" x14ac:dyDescent="0.35">
      <c r="A194" s="203"/>
      <c r="B194" s="169"/>
      <c r="C194" s="165" t="s">
        <v>318</v>
      </c>
      <c r="D194" s="169"/>
      <c r="E194" s="167" t="s">
        <v>60</v>
      </c>
      <c r="F194" s="193"/>
      <c r="G194" s="186">
        <v>0.2</v>
      </c>
      <c r="H194" s="228">
        <f>F192*G194</f>
        <v>0</v>
      </c>
      <c r="J194" s="127"/>
      <c r="K194" s="128"/>
      <c r="L194" s="127"/>
    </row>
    <row r="195" spans="1:12" x14ac:dyDescent="0.35">
      <c r="A195" s="196">
        <v>144</v>
      </c>
      <c r="B195" s="168">
        <v>605</v>
      </c>
      <c r="C195" s="198" t="s">
        <v>217</v>
      </c>
      <c r="D195" s="168"/>
      <c r="E195" s="200"/>
      <c r="F195" s="50"/>
      <c r="G195" s="225"/>
      <c r="H195" s="229"/>
      <c r="J195" s="127"/>
      <c r="K195" s="128"/>
      <c r="L195" s="127"/>
    </row>
    <row r="196" spans="1:12" s="134" customFormat="1" x14ac:dyDescent="0.35">
      <c r="A196" s="203"/>
      <c r="B196" s="169"/>
      <c r="C196" s="165" t="s">
        <v>319</v>
      </c>
      <c r="D196" s="169"/>
      <c r="E196" s="167" t="s">
        <v>59</v>
      </c>
      <c r="F196" s="193"/>
      <c r="G196" s="186">
        <v>0.8</v>
      </c>
      <c r="H196" s="228">
        <f>F195*G196</f>
        <v>0</v>
      </c>
      <c r="J196" s="127"/>
      <c r="K196" s="128"/>
      <c r="L196" s="127"/>
    </row>
    <row r="197" spans="1:12" s="134" customFormat="1" x14ac:dyDescent="0.35">
      <c r="A197" s="203"/>
      <c r="B197" s="169"/>
      <c r="C197" s="165" t="s">
        <v>318</v>
      </c>
      <c r="D197" s="169"/>
      <c r="E197" s="167" t="s">
        <v>60</v>
      </c>
      <c r="F197" s="193"/>
      <c r="G197" s="186">
        <v>0.2</v>
      </c>
      <c r="H197" s="228">
        <f>F195*G197</f>
        <v>0</v>
      </c>
      <c r="J197" s="127"/>
      <c r="K197" s="128"/>
      <c r="L197" s="127"/>
    </row>
    <row r="198" spans="1:12" x14ac:dyDescent="0.35">
      <c r="A198" s="196">
        <v>145</v>
      </c>
      <c r="B198" s="168">
        <v>606</v>
      </c>
      <c r="C198" s="198" t="s">
        <v>218</v>
      </c>
      <c r="D198" s="168"/>
      <c r="E198" s="200"/>
      <c r="F198" s="50"/>
      <c r="G198" s="225">
        <v>1</v>
      </c>
      <c r="H198" s="229"/>
      <c r="J198" s="127"/>
      <c r="K198" s="128"/>
      <c r="L198" s="127"/>
    </row>
    <row r="199" spans="1:12" x14ac:dyDescent="0.35">
      <c r="A199" s="196">
        <v>146</v>
      </c>
      <c r="B199" s="168">
        <v>607</v>
      </c>
      <c r="C199" s="198" t="s">
        <v>219</v>
      </c>
      <c r="D199" s="168"/>
      <c r="E199" s="200"/>
      <c r="F199" s="50"/>
      <c r="G199" s="225">
        <v>1</v>
      </c>
      <c r="H199" s="229"/>
      <c r="J199" s="127"/>
      <c r="K199" s="128"/>
      <c r="L199" s="127"/>
    </row>
    <row r="200" spans="1:12" x14ac:dyDescent="0.35">
      <c r="A200" s="196">
        <v>147</v>
      </c>
      <c r="B200" s="168">
        <v>608</v>
      </c>
      <c r="C200" s="198" t="s">
        <v>220</v>
      </c>
      <c r="D200" s="168"/>
      <c r="E200" s="200"/>
      <c r="F200" s="50"/>
      <c r="G200" s="225">
        <v>1</v>
      </c>
      <c r="H200" s="229"/>
      <c r="J200" s="127"/>
      <c r="K200" s="128"/>
      <c r="L200" s="127"/>
    </row>
    <row r="201" spans="1:12" x14ac:dyDescent="0.35">
      <c r="A201" s="196">
        <v>148</v>
      </c>
      <c r="B201" s="168">
        <v>609</v>
      </c>
      <c r="C201" s="198" t="s">
        <v>221</v>
      </c>
      <c r="D201" s="168"/>
      <c r="E201" s="200"/>
      <c r="F201" s="50"/>
      <c r="G201" s="225">
        <v>1</v>
      </c>
      <c r="H201" s="229"/>
      <c r="J201" s="127"/>
      <c r="K201" s="128"/>
      <c r="L201" s="127"/>
    </row>
    <row r="202" spans="1:12" x14ac:dyDescent="0.35">
      <c r="A202" s="196">
        <v>149</v>
      </c>
      <c r="B202" s="168">
        <v>610</v>
      </c>
      <c r="C202" s="198" t="s">
        <v>222</v>
      </c>
      <c r="D202" s="168"/>
      <c r="E202" s="200"/>
      <c r="F202" s="50"/>
      <c r="G202" s="225">
        <v>1</v>
      </c>
      <c r="H202" s="229"/>
      <c r="J202" s="127"/>
      <c r="K202" s="128"/>
      <c r="L202" s="127"/>
    </row>
    <row r="203" spans="1:12" x14ac:dyDescent="0.35">
      <c r="A203" s="196">
        <v>150</v>
      </c>
      <c r="B203" s="168">
        <v>611</v>
      </c>
      <c r="C203" s="198" t="s">
        <v>223</v>
      </c>
      <c r="D203" s="168"/>
      <c r="E203" s="200"/>
      <c r="F203" s="50"/>
      <c r="G203" s="225">
        <v>1</v>
      </c>
      <c r="H203" s="229"/>
      <c r="J203" s="127"/>
      <c r="K203" s="128"/>
      <c r="L203" s="127"/>
    </row>
    <row r="204" spans="1:12" x14ac:dyDescent="0.35">
      <c r="A204" s="196">
        <v>151</v>
      </c>
      <c r="B204" s="168">
        <v>612</v>
      </c>
      <c r="C204" s="198" t="s">
        <v>224</v>
      </c>
      <c r="D204" s="168"/>
      <c r="E204" s="200"/>
      <c r="F204" s="50"/>
      <c r="G204" s="225">
        <v>1</v>
      </c>
      <c r="H204" s="229"/>
      <c r="J204" s="127"/>
      <c r="K204" s="128"/>
      <c r="L204" s="127"/>
    </row>
    <row r="205" spans="1:12" x14ac:dyDescent="0.35">
      <c r="A205" s="196">
        <v>152</v>
      </c>
      <c r="B205" s="168">
        <v>613</v>
      </c>
      <c r="C205" s="198" t="s">
        <v>225</v>
      </c>
      <c r="D205" s="168"/>
      <c r="E205" s="200"/>
      <c r="F205" s="50"/>
      <c r="G205" s="225">
        <v>1</v>
      </c>
      <c r="H205" s="229"/>
      <c r="J205" s="127"/>
      <c r="K205" s="128"/>
      <c r="L205" s="127"/>
    </row>
    <row r="206" spans="1:12" s="110" customFormat="1" x14ac:dyDescent="0.35">
      <c r="A206" s="203"/>
      <c r="B206" s="169"/>
      <c r="C206" s="165" t="s">
        <v>319</v>
      </c>
      <c r="D206" s="169"/>
      <c r="E206" s="167" t="s">
        <v>59</v>
      </c>
      <c r="F206" s="193"/>
      <c r="G206" s="186">
        <v>0.8</v>
      </c>
      <c r="H206" s="228">
        <f>F205*G206</f>
        <v>0</v>
      </c>
      <c r="J206" s="127"/>
      <c r="K206" s="128"/>
      <c r="L206" s="127"/>
    </row>
    <row r="207" spans="1:12" s="110" customFormat="1" x14ac:dyDescent="0.35">
      <c r="A207" s="203"/>
      <c r="B207" s="169"/>
      <c r="C207" s="165" t="s">
        <v>318</v>
      </c>
      <c r="D207" s="169"/>
      <c r="E207" s="167" t="s">
        <v>60</v>
      </c>
      <c r="F207" s="193"/>
      <c r="G207" s="186">
        <v>0.2</v>
      </c>
      <c r="H207" s="228">
        <f>F205*G207</f>
        <v>0</v>
      </c>
      <c r="J207" s="127"/>
      <c r="K207" s="128"/>
      <c r="L207" s="127"/>
    </row>
    <row r="208" spans="1:12" ht="15.5" customHeight="1" x14ac:dyDescent="0.35">
      <c r="A208" s="196">
        <v>153</v>
      </c>
      <c r="B208" s="168">
        <v>661</v>
      </c>
      <c r="C208" s="198" t="s">
        <v>226</v>
      </c>
      <c r="D208" s="168"/>
      <c r="E208" s="200"/>
      <c r="F208" s="59"/>
      <c r="G208" s="225"/>
      <c r="H208" s="226"/>
      <c r="J208" s="127"/>
      <c r="K208" s="128"/>
      <c r="L208" s="127"/>
    </row>
    <row r="209" spans="1:12" s="110" customFormat="1" ht="15.5" customHeight="1" x14ac:dyDescent="0.35">
      <c r="A209" s="203"/>
      <c r="B209" s="169"/>
      <c r="C209" s="204" t="s">
        <v>65</v>
      </c>
      <c r="D209" s="205"/>
      <c r="E209" s="167" t="s">
        <v>59</v>
      </c>
      <c r="F209" s="235"/>
      <c r="G209" s="186">
        <v>0.34</v>
      </c>
      <c r="H209" s="228">
        <f>F208*G209</f>
        <v>0</v>
      </c>
      <c r="J209" s="127"/>
      <c r="K209" s="128"/>
      <c r="L209" s="127"/>
    </row>
    <row r="210" spans="1:12" s="110" customFormat="1" ht="15.5" customHeight="1" x14ac:dyDescent="0.35">
      <c r="A210" s="203"/>
      <c r="B210" s="169"/>
      <c r="C210" s="204" t="s">
        <v>320</v>
      </c>
      <c r="D210" s="205"/>
      <c r="E210" s="167" t="s">
        <v>59</v>
      </c>
      <c r="F210" s="235"/>
      <c r="G210" s="186">
        <v>0.45999999999999991</v>
      </c>
      <c r="H210" s="228">
        <f>F208*G210</f>
        <v>0</v>
      </c>
      <c r="J210" s="127"/>
      <c r="K210" s="128"/>
      <c r="L210" s="127"/>
    </row>
    <row r="211" spans="1:12" s="110" customFormat="1" ht="15.5" customHeight="1" x14ac:dyDescent="0.35">
      <c r="A211" s="203"/>
      <c r="B211" s="169"/>
      <c r="C211" s="204" t="s">
        <v>57</v>
      </c>
      <c r="D211" s="205"/>
      <c r="E211" s="167" t="s">
        <v>60</v>
      </c>
      <c r="F211" s="235"/>
      <c r="G211" s="186">
        <v>0.2</v>
      </c>
      <c r="H211" s="228">
        <f>F208*G211</f>
        <v>0</v>
      </c>
      <c r="J211" s="127"/>
      <c r="K211" s="128"/>
      <c r="L211" s="127"/>
    </row>
    <row r="212" spans="1:12" ht="15.5" customHeight="1" x14ac:dyDescent="0.35">
      <c r="A212" s="196">
        <v>154</v>
      </c>
      <c r="B212" s="168">
        <v>662</v>
      </c>
      <c r="C212" s="198" t="s">
        <v>227</v>
      </c>
      <c r="D212" s="168"/>
      <c r="E212" s="200"/>
      <c r="F212" s="59"/>
      <c r="G212" s="225"/>
      <c r="H212" s="226"/>
      <c r="J212" s="127"/>
      <c r="K212" s="128"/>
      <c r="L212" s="127"/>
    </row>
    <row r="213" spans="1:12" s="110" customFormat="1" ht="15.5" customHeight="1" x14ac:dyDescent="0.35">
      <c r="A213" s="203"/>
      <c r="B213" s="169"/>
      <c r="C213" s="204" t="s">
        <v>65</v>
      </c>
      <c r="D213" s="205"/>
      <c r="E213" s="167" t="s">
        <v>59</v>
      </c>
      <c r="F213" s="235"/>
      <c r="G213" s="186">
        <v>0.34</v>
      </c>
      <c r="H213" s="228">
        <f>F212*G213</f>
        <v>0</v>
      </c>
      <c r="J213" s="127"/>
      <c r="K213" s="128"/>
      <c r="L213" s="127"/>
    </row>
    <row r="214" spans="1:12" s="110" customFormat="1" ht="15.5" customHeight="1" x14ac:dyDescent="0.35">
      <c r="A214" s="203"/>
      <c r="B214" s="169"/>
      <c r="C214" s="204" t="s">
        <v>320</v>
      </c>
      <c r="D214" s="205"/>
      <c r="E214" s="167" t="s">
        <v>59</v>
      </c>
      <c r="F214" s="235"/>
      <c r="G214" s="186">
        <v>0.45999999999999991</v>
      </c>
      <c r="H214" s="228">
        <f>F212*G214</f>
        <v>0</v>
      </c>
      <c r="J214" s="127"/>
      <c r="K214" s="128"/>
      <c r="L214" s="127"/>
    </row>
    <row r="215" spans="1:12" s="110" customFormat="1" ht="15.5" customHeight="1" x14ac:dyDescent="0.35">
      <c r="A215" s="203"/>
      <c r="B215" s="169"/>
      <c r="C215" s="204" t="s">
        <v>57</v>
      </c>
      <c r="D215" s="205"/>
      <c r="E215" s="167" t="s">
        <v>60</v>
      </c>
      <c r="F215" s="235"/>
      <c r="G215" s="186">
        <v>0.2</v>
      </c>
      <c r="H215" s="228">
        <f>F212*G215</f>
        <v>0</v>
      </c>
      <c r="J215" s="127"/>
      <c r="K215" s="128"/>
      <c r="L215" s="127"/>
    </row>
    <row r="216" spans="1:12" ht="15.5" customHeight="1" x14ac:dyDescent="0.35">
      <c r="A216" s="196">
        <v>155</v>
      </c>
      <c r="B216" s="168">
        <v>663</v>
      </c>
      <c r="C216" s="198" t="s">
        <v>228</v>
      </c>
      <c r="D216" s="168"/>
      <c r="E216" s="200"/>
      <c r="F216" s="59"/>
      <c r="G216" s="225"/>
      <c r="H216" s="226"/>
      <c r="J216" s="127"/>
      <c r="K216" s="128"/>
      <c r="L216" s="127"/>
    </row>
    <row r="217" spans="1:12" s="110" customFormat="1" ht="15.5" customHeight="1" x14ac:dyDescent="0.35">
      <c r="A217" s="203"/>
      <c r="B217" s="169"/>
      <c r="C217" s="204" t="s">
        <v>65</v>
      </c>
      <c r="D217" s="205"/>
      <c r="E217" s="167" t="s">
        <v>59</v>
      </c>
      <c r="F217" s="235"/>
      <c r="G217" s="186">
        <v>0.13</v>
      </c>
      <c r="H217" s="228">
        <f>F216*G217</f>
        <v>0</v>
      </c>
      <c r="J217" s="127"/>
      <c r="K217" s="128"/>
      <c r="L217" s="127"/>
    </row>
    <row r="218" spans="1:12" s="110" customFormat="1" ht="15.5" customHeight="1" x14ac:dyDescent="0.35">
      <c r="A218" s="203"/>
      <c r="B218" s="169"/>
      <c r="C218" s="204" t="s">
        <v>320</v>
      </c>
      <c r="D218" s="205"/>
      <c r="E218" s="167" t="s">
        <v>59</v>
      </c>
      <c r="F218" s="235"/>
      <c r="G218" s="186">
        <v>0.66999999999999993</v>
      </c>
      <c r="H218" s="228">
        <f>F216*G218</f>
        <v>0</v>
      </c>
      <c r="J218" s="127"/>
      <c r="K218" s="128"/>
      <c r="L218" s="127"/>
    </row>
    <row r="219" spans="1:12" s="110" customFormat="1" ht="15.5" customHeight="1" x14ac:dyDescent="0.35">
      <c r="A219" s="203"/>
      <c r="B219" s="169"/>
      <c r="C219" s="204" t="s">
        <v>57</v>
      </c>
      <c r="D219" s="205"/>
      <c r="E219" s="167" t="s">
        <v>60</v>
      </c>
      <c r="F219" s="235"/>
      <c r="G219" s="186">
        <v>0.2</v>
      </c>
      <c r="H219" s="228">
        <f>F216*G219</f>
        <v>0</v>
      </c>
      <c r="J219" s="127"/>
      <c r="K219" s="128"/>
      <c r="L219" s="127"/>
    </row>
    <row r="220" spans="1:12" ht="15.5" customHeight="1" x14ac:dyDescent="0.35">
      <c r="A220" s="196">
        <v>156</v>
      </c>
      <c r="B220" s="168">
        <v>664</v>
      </c>
      <c r="C220" s="198" t="s">
        <v>229</v>
      </c>
      <c r="D220" s="168"/>
      <c r="E220" s="200"/>
      <c r="F220" s="59"/>
      <c r="G220" s="225"/>
      <c r="H220" s="226"/>
      <c r="J220" s="127"/>
      <c r="K220" s="128"/>
      <c r="L220" s="127"/>
    </row>
    <row r="221" spans="1:12" s="110" customFormat="1" ht="15.5" customHeight="1" x14ac:dyDescent="0.35">
      <c r="A221" s="203"/>
      <c r="B221" s="169"/>
      <c r="C221" s="204" t="s">
        <v>65</v>
      </c>
      <c r="D221" s="205"/>
      <c r="E221" s="167" t="s">
        <v>59</v>
      </c>
      <c r="F221" s="235"/>
      <c r="G221" s="186">
        <v>0.2</v>
      </c>
      <c r="H221" s="228">
        <f>F220*G221</f>
        <v>0</v>
      </c>
      <c r="J221" s="127"/>
      <c r="K221" s="128"/>
      <c r="L221" s="127"/>
    </row>
    <row r="222" spans="1:12" s="110" customFormat="1" ht="15.5" customHeight="1" x14ac:dyDescent="0.35">
      <c r="A222" s="203"/>
      <c r="B222" s="169"/>
      <c r="C222" s="204" t="s">
        <v>320</v>
      </c>
      <c r="D222" s="205"/>
      <c r="E222" s="167" t="s">
        <v>59</v>
      </c>
      <c r="F222" s="235"/>
      <c r="G222" s="186">
        <v>0.4</v>
      </c>
      <c r="H222" s="228">
        <f>F220*G222</f>
        <v>0</v>
      </c>
      <c r="J222" s="127"/>
      <c r="K222" s="128"/>
      <c r="L222" s="127"/>
    </row>
    <row r="223" spans="1:12" s="110" customFormat="1" ht="15.5" customHeight="1" x14ac:dyDescent="0.35">
      <c r="A223" s="203"/>
      <c r="B223" s="169"/>
      <c r="C223" s="204" t="s">
        <v>53</v>
      </c>
      <c r="D223" s="205"/>
      <c r="E223" s="167" t="s">
        <v>59</v>
      </c>
      <c r="F223" s="235"/>
      <c r="G223" s="186">
        <v>0.2</v>
      </c>
      <c r="H223" s="228">
        <f>F220*G223</f>
        <v>0</v>
      </c>
      <c r="J223" s="127"/>
      <c r="K223" s="128"/>
      <c r="L223" s="127"/>
    </row>
    <row r="224" spans="1:12" s="110" customFormat="1" ht="15.5" customHeight="1" x14ac:dyDescent="0.35">
      <c r="A224" s="203"/>
      <c r="B224" s="169"/>
      <c r="C224" s="204" t="s">
        <v>57</v>
      </c>
      <c r="D224" s="205"/>
      <c r="E224" s="167" t="s">
        <v>60</v>
      </c>
      <c r="F224" s="235"/>
      <c r="G224" s="186">
        <v>0.2</v>
      </c>
      <c r="H224" s="228">
        <f>F220*G224</f>
        <v>0</v>
      </c>
      <c r="J224" s="127"/>
      <c r="K224" s="128"/>
      <c r="L224" s="127"/>
    </row>
    <row r="225" spans="1:12" ht="15.5" customHeight="1" x14ac:dyDescent="0.35">
      <c r="A225" s="196">
        <v>157</v>
      </c>
      <c r="B225" s="168">
        <v>665</v>
      </c>
      <c r="C225" s="198" t="s">
        <v>230</v>
      </c>
      <c r="D225" s="168"/>
      <c r="E225" s="200"/>
      <c r="F225" s="59"/>
      <c r="G225" s="225"/>
      <c r="H225" s="226"/>
      <c r="J225" s="127"/>
      <c r="K225" s="128"/>
      <c r="L225" s="127"/>
    </row>
    <row r="226" spans="1:12" s="110" customFormat="1" ht="15.5" customHeight="1" x14ac:dyDescent="0.35">
      <c r="A226" s="203"/>
      <c r="B226" s="169"/>
      <c r="C226" s="204" t="s">
        <v>52</v>
      </c>
      <c r="D226" s="205"/>
      <c r="E226" s="167" t="s">
        <v>59</v>
      </c>
      <c r="F226" s="235"/>
      <c r="G226" s="186">
        <v>0.04</v>
      </c>
      <c r="H226" s="228">
        <f>F225*G226</f>
        <v>0</v>
      </c>
      <c r="J226" s="127"/>
      <c r="K226" s="128"/>
      <c r="L226" s="127"/>
    </row>
    <row r="227" spans="1:12" s="110" customFormat="1" ht="15.5" customHeight="1" x14ac:dyDescent="0.35">
      <c r="A227" s="203"/>
      <c r="B227" s="169"/>
      <c r="C227" s="204" t="s">
        <v>53</v>
      </c>
      <c r="D227" s="205"/>
      <c r="E227" s="167" t="s">
        <v>59</v>
      </c>
      <c r="F227" s="235"/>
      <c r="G227" s="186">
        <v>0.76</v>
      </c>
      <c r="H227" s="228">
        <f>F225*G227</f>
        <v>0</v>
      </c>
      <c r="J227" s="127"/>
      <c r="K227" s="128"/>
      <c r="L227" s="127"/>
    </row>
    <row r="228" spans="1:12" s="110" customFormat="1" ht="15.5" customHeight="1" x14ac:dyDescent="0.35">
      <c r="A228" s="203"/>
      <c r="B228" s="169"/>
      <c r="C228" s="204" t="s">
        <v>57</v>
      </c>
      <c r="D228" s="205"/>
      <c r="E228" s="167" t="s">
        <v>60</v>
      </c>
      <c r="F228" s="235"/>
      <c r="G228" s="186">
        <v>0.2</v>
      </c>
      <c r="H228" s="228">
        <f>F225*G228</f>
        <v>0</v>
      </c>
      <c r="J228" s="127"/>
      <c r="K228" s="128"/>
      <c r="L228" s="127"/>
    </row>
    <row r="229" spans="1:12" x14ac:dyDescent="0.35">
      <c r="A229" s="196">
        <v>158</v>
      </c>
      <c r="B229" s="168">
        <v>671</v>
      </c>
      <c r="C229" s="198" t="s">
        <v>231</v>
      </c>
      <c r="D229" s="168"/>
      <c r="E229" s="200"/>
      <c r="F229" s="50"/>
      <c r="G229" s="225">
        <v>1</v>
      </c>
      <c r="H229" s="226"/>
      <c r="J229" s="127"/>
      <c r="K229" s="128"/>
      <c r="L229" s="127"/>
    </row>
    <row r="230" spans="1:12" x14ac:dyDescent="0.35">
      <c r="A230" s="196">
        <v>159</v>
      </c>
      <c r="B230" s="168">
        <v>672</v>
      </c>
      <c r="C230" s="198" t="s">
        <v>232</v>
      </c>
      <c r="D230" s="168"/>
      <c r="E230" s="200"/>
      <c r="F230" s="50"/>
      <c r="G230" s="225">
        <v>1</v>
      </c>
      <c r="H230" s="226"/>
      <c r="J230" s="127"/>
      <c r="K230" s="128"/>
      <c r="L230" s="127"/>
    </row>
    <row r="231" spans="1:12" x14ac:dyDescent="0.35">
      <c r="A231" s="196">
        <v>160</v>
      </c>
      <c r="B231" s="168">
        <v>673</v>
      </c>
      <c r="C231" s="198" t="s">
        <v>233</v>
      </c>
      <c r="D231" s="168"/>
      <c r="E231" s="200"/>
      <c r="F231" s="50"/>
      <c r="G231" s="225">
        <v>1</v>
      </c>
      <c r="H231" s="226"/>
      <c r="J231" s="127"/>
      <c r="K231" s="128"/>
      <c r="L231" s="127"/>
    </row>
    <row r="232" spans="1:12" x14ac:dyDescent="0.35">
      <c r="A232" s="196">
        <v>161</v>
      </c>
      <c r="B232" s="168">
        <v>674</v>
      </c>
      <c r="C232" s="198" t="s">
        <v>234</v>
      </c>
      <c r="D232" s="168"/>
      <c r="E232" s="200"/>
      <c r="F232" s="50"/>
      <c r="G232" s="225"/>
      <c r="H232" s="226"/>
      <c r="J232" s="127"/>
      <c r="K232" s="128"/>
      <c r="L232" s="127"/>
    </row>
    <row r="233" spans="1:12" s="135" customFormat="1" x14ac:dyDescent="0.35">
      <c r="A233" s="203"/>
      <c r="B233" s="169"/>
      <c r="C233" s="165" t="s">
        <v>319</v>
      </c>
      <c r="D233" s="169"/>
      <c r="E233" s="167" t="s">
        <v>59</v>
      </c>
      <c r="F233" s="233"/>
      <c r="G233" s="186">
        <v>0.8</v>
      </c>
      <c r="H233" s="228">
        <f>F232*G233</f>
        <v>0</v>
      </c>
      <c r="J233" s="127"/>
      <c r="K233" s="128"/>
      <c r="L233" s="127"/>
    </row>
    <row r="234" spans="1:12" s="135" customFormat="1" x14ac:dyDescent="0.35">
      <c r="A234" s="203"/>
      <c r="B234" s="169"/>
      <c r="C234" s="165" t="s">
        <v>318</v>
      </c>
      <c r="D234" s="169"/>
      <c r="E234" s="167" t="s">
        <v>60</v>
      </c>
      <c r="F234" s="233"/>
      <c r="G234" s="186">
        <v>0.2</v>
      </c>
      <c r="H234" s="228">
        <f>F232*G234</f>
        <v>0</v>
      </c>
      <c r="J234" s="127"/>
      <c r="K234" s="128"/>
      <c r="L234" s="127"/>
    </row>
    <row r="235" spans="1:12" x14ac:dyDescent="0.35">
      <c r="A235" s="196">
        <v>162</v>
      </c>
      <c r="B235" s="168">
        <v>675</v>
      </c>
      <c r="C235" s="198" t="s">
        <v>235</v>
      </c>
      <c r="D235" s="168"/>
      <c r="E235" s="200"/>
      <c r="F235" s="50"/>
      <c r="G235" s="225"/>
      <c r="H235" s="226"/>
      <c r="J235" s="127"/>
      <c r="K235" s="128"/>
      <c r="L235" s="127"/>
    </row>
    <row r="236" spans="1:12" x14ac:dyDescent="0.35">
      <c r="A236" s="203"/>
      <c r="B236" s="169"/>
      <c r="C236" s="165" t="s">
        <v>319</v>
      </c>
      <c r="D236" s="169"/>
      <c r="E236" s="167" t="s">
        <v>59</v>
      </c>
      <c r="F236" s="193"/>
      <c r="G236" s="186">
        <v>0.8</v>
      </c>
      <c r="H236" s="228">
        <f>F235*G236</f>
        <v>0</v>
      </c>
      <c r="J236" s="127"/>
      <c r="K236" s="128"/>
      <c r="L236" s="127"/>
    </row>
    <row r="237" spans="1:12" x14ac:dyDescent="0.35">
      <c r="A237" s="203"/>
      <c r="B237" s="169"/>
      <c r="C237" s="165" t="s">
        <v>318</v>
      </c>
      <c r="D237" s="169"/>
      <c r="E237" s="167" t="s">
        <v>60</v>
      </c>
      <c r="F237" s="193"/>
      <c r="G237" s="186">
        <v>0.2</v>
      </c>
      <c r="H237" s="228">
        <f>F235*G237</f>
        <v>0</v>
      </c>
      <c r="J237" s="127"/>
      <c r="K237" s="128"/>
      <c r="L237" s="127"/>
    </row>
    <row r="238" spans="1:12" x14ac:dyDescent="0.35">
      <c r="A238" s="196">
        <v>163</v>
      </c>
      <c r="B238" s="168">
        <v>676</v>
      </c>
      <c r="C238" s="198" t="s">
        <v>236</v>
      </c>
      <c r="D238" s="168"/>
      <c r="E238" s="200"/>
      <c r="F238" s="50"/>
      <c r="G238" s="225">
        <v>1</v>
      </c>
      <c r="H238" s="226"/>
      <c r="J238" s="127"/>
      <c r="K238" s="128"/>
      <c r="L238" s="127"/>
    </row>
    <row r="239" spans="1:12" x14ac:dyDescent="0.35">
      <c r="A239" s="196">
        <v>164</v>
      </c>
      <c r="B239" s="168" t="s">
        <v>257</v>
      </c>
      <c r="C239" s="198" t="s">
        <v>237</v>
      </c>
      <c r="D239" s="199" t="s">
        <v>335</v>
      </c>
      <c r="E239" s="200"/>
      <c r="F239" s="50"/>
      <c r="G239" s="225">
        <v>1</v>
      </c>
      <c r="H239" s="226"/>
      <c r="J239" s="127"/>
      <c r="K239" s="128"/>
      <c r="L239" s="127"/>
    </row>
    <row r="240" spans="1:12" x14ac:dyDescent="0.35">
      <c r="A240" s="196">
        <v>165</v>
      </c>
      <c r="B240" s="168" t="s">
        <v>258</v>
      </c>
      <c r="C240" s="198" t="s">
        <v>238</v>
      </c>
      <c r="D240" s="199" t="s">
        <v>335</v>
      </c>
      <c r="E240" s="200"/>
      <c r="F240" s="50"/>
      <c r="G240" s="225">
        <v>1</v>
      </c>
      <c r="H240" s="226"/>
      <c r="J240" s="127"/>
      <c r="K240" s="128"/>
      <c r="L240" s="127"/>
    </row>
    <row r="241" spans="1:12" x14ac:dyDescent="0.35">
      <c r="A241" s="196">
        <v>166</v>
      </c>
      <c r="B241" s="168" t="s">
        <v>259</v>
      </c>
      <c r="C241" s="198" t="s">
        <v>239</v>
      </c>
      <c r="D241" s="168"/>
      <c r="E241" s="200"/>
      <c r="F241" s="50"/>
      <c r="G241" s="225"/>
      <c r="H241" s="226"/>
      <c r="J241" s="127"/>
      <c r="K241" s="128"/>
      <c r="L241" s="127"/>
    </row>
    <row r="242" spans="1:12" s="110" customFormat="1" x14ac:dyDescent="0.35">
      <c r="A242" s="203"/>
      <c r="B242" s="169"/>
      <c r="C242" s="204" t="s">
        <v>63</v>
      </c>
      <c r="D242" s="205"/>
      <c r="E242" s="167" t="s">
        <v>59</v>
      </c>
      <c r="F242" s="236"/>
      <c r="G242" s="186">
        <v>0.1</v>
      </c>
      <c r="H242" s="228">
        <f>F241*G242</f>
        <v>0</v>
      </c>
      <c r="J242" s="127"/>
      <c r="K242" s="128"/>
      <c r="L242" s="127"/>
    </row>
    <row r="243" spans="1:12" s="110" customFormat="1" x14ac:dyDescent="0.35">
      <c r="A243" s="203"/>
      <c r="B243" s="169"/>
      <c r="C243" s="204" t="s">
        <v>64</v>
      </c>
      <c r="D243" s="205"/>
      <c r="E243" s="167" t="s">
        <v>59</v>
      </c>
      <c r="F243" s="236"/>
      <c r="G243" s="230">
        <v>0.7</v>
      </c>
      <c r="H243" s="228">
        <f>F241*G243</f>
        <v>0</v>
      </c>
      <c r="J243" s="127"/>
      <c r="K243" s="128"/>
      <c r="L243" s="127"/>
    </row>
    <row r="244" spans="1:12" s="110" customFormat="1" x14ac:dyDescent="0.35">
      <c r="A244" s="203"/>
      <c r="B244" s="169"/>
      <c r="C244" s="204" t="s">
        <v>57</v>
      </c>
      <c r="D244" s="205"/>
      <c r="E244" s="167" t="s">
        <v>60</v>
      </c>
      <c r="F244" s="236"/>
      <c r="G244" s="230">
        <v>0.2</v>
      </c>
      <c r="H244" s="228">
        <f>F241*G244</f>
        <v>0</v>
      </c>
      <c r="J244" s="127"/>
      <c r="K244" s="128"/>
      <c r="L244" s="127"/>
    </row>
    <row r="245" spans="1:12" x14ac:dyDescent="0.35">
      <c r="A245" s="196">
        <v>167</v>
      </c>
      <c r="B245" s="168" t="s">
        <v>260</v>
      </c>
      <c r="C245" s="198" t="s">
        <v>240</v>
      </c>
      <c r="D245" s="168"/>
      <c r="E245" s="200"/>
      <c r="F245" s="50"/>
      <c r="G245" s="225"/>
      <c r="H245" s="226"/>
      <c r="J245" s="127"/>
      <c r="K245" s="128"/>
      <c r="L245" s="127"/>
    </row>
    <row r="246" spans="1:12" s="110" customFormat="1" x14ac:dyDescent="0.35">
      <c r="A246" s="203"/>
      <c r="B246" s="169"/>
      <c r="C246" s="204" t="s">
        <v>63</v>
      </c>
      <c r="D246" s="205"/>
      <c r="E246" s="167" t="s">
        <v>59</v>
      </c>
      <c r="F246" s="236"/>
      <c r="G246" s="186">
        <v>0.1</v>
      </c>
      <c r="H246" s="228">
        <f>F245*G246</f>
        <v>0</v>
      </c>
      <c r="J246" s="127"/>
      <c r="K246" s="128"/>
      <c r="L246" s="127"/>
    </row>
    <row r="247" spans="1:12" s="110" customFormat="1" x14ac:dyDescent="0.35">
      <c r="A247" s="203"/>
      <c r="B247" s="169"/>
      <c r="C247" s="204" t="s">
        <v>64</v>
      </c>
      <c r="D247" s="205"/>
      <c r="E247" s="167" t="s">
        <v>59</v>
      </c>
      <c r="F247" s="236"/>
      <c r="G247" s="230">
        <v>0.7</v>
      </c>
      <c r="H247" s="228">
        <f>F245*G247</f>
        <v>0</v>
      </c>
      <c r="J247" s="127"/>
      <c r="K247" s="128"/>
      <c r="L247" s="127"/>
    </row>
    <row r="248" spans="1:12" s="110" customFormat="1" x14ac:dyDescent="0.35">
      <c r="A248" s="203"/>
      <c r="B248" s="169"/>
      <c r="C248" s="204" t="s">
        <v>57</v>
      </c>
      <c r="D248" s="205"/>
      <c r="E248" s="167" t="s">
        <v>60</v>
      </c>
      <c r="F248" s="236"/>
      <c r="G248" s="230">
        <v>0.2</v>
      </c>
      <c r="H248" s="228">
        <f>F245*G248</f>
        <v>0</v>
      </c>
      <c r="J248" s="127"/>
      <c r="K248" s="128"/>
      <c r="L248" s="127"/>
    </row>
    <row r="249" spans="1:12" x14ac:dyDescent="0.35">
      <c r="A249" s="196">
        <v>168</v>
      </c>
      <c r="B249" s="168">
        <v>703</v>
      </c>
      <c r="C249" s="198" t="s">
        <v>241</v>
      </c>
      <c r="D249" s="199" t="s">
        <v>335</v>
      </c>
      <c r="E249" s="200"/>
      <c r="F249" s="50"/>
      <c r="G249" s="184">
        <v>1</v>
      </c>
      <c r="H249" s="226"/>
      <c r="J249" s="127"/>
      <c r="K249" s="128"/>
      <c r="L249" s="127"/>
    </row>
    <row r="250" spans="1:12" x14ac:dyDescent="0.35">
      <c r="A250" s="196">
        <v>169</v>
      </c>
      <c r="B250" s="168">
        <v>704</v>
      </c>
      <c r="C250" s="198" t="s">
        <v>242</v>
      </c>
      <c r="D250" s="168"/>
      <c r="E250" s="200"/>
      <c r="F250" s="50"/>
      <c r="G250" s="184">
        <v>1</v>
      </c>
      <c r="H250" s="226"/>
      <c r="J250" s="127"/>
      <c r="K250" s="128"/>
      <c r="L250" s="127"/>
    </row>
    <row r="251" spans="1:12" x14ac:dyDescent="0.35">
      <c r="A251" s="196">
        <v>170</v>
      </c>
      <c r="B251" s="168">
        <v>705</v>
      </c>
      <c r="C251" s="198" t="s">
        <v>243</v>
      </c>
      <c r="D251" s="168"/>
      <c r="E251" s="200"/>
      <c r="F251" s="50"/>
      <c r="G251" s="184">
        <v>1</v>
      </c>
      <c r="H251" s="226"/>
      <c r="J251" s="127"/>
      <c r="K251" s="128"/>
      <c r="L251" s="127"/>
    </row>
    <row r="252" spans="1:12" x14ac:dyDescent="0.35">
      <c r="A252" s="196">
        <v>171</v>
      </c>
      <c r="B252" s="168">
        <v>751</v>
      </c>
      <c r="C252" s="198" t="s">
        <v>244</v>
      </c>
      <c r="D252" s="199" t="s">
        <v>335</v>
      </c>
      <c r="E252" s="200"/>
      <c r="F252" s="50"/>
      <c r="G252" s="184">
        <v>1</v>
      </c>
      <c r="H252" s="226"/>
      <c r="J252" s="127"/>
      <c r="K252" s="128"/>
      <c r="L252" s="127"/>
    </row>
    <row r="253" spans="1:12" x14ac:dyDescent="0.35">
      <c r="A253" s="196">
        <v>172</v>
      </c>
      <c r="B253" s="168">
        <v>762</v>
      </c>
      <c r="C253" s="198" t="s">
        <v>245</v>
      </c>
      <c r="D253" s="168"/>
      <c r="E253" s="200"/>
      <c r="F253" s="50"/>
      <c r="G253" s="184">
        <v>1</v>
      </c>
      <c r="H253" s="226"/>
      <c r="J253" s="127"/>
      <c r="K253" s="128"/>
      <c r="L253" s="127"/>
    </row>
    <row r="254" spans="1:12" x14ac:dyDescent="0.35">
      <c r="A254" s="196">
        <v>173</v>
      </c>
      <c r="B254" s="168">
        <v>763</v>
      </c>
      <c r="C254" s="198" t="s">
        <v>246</v>
      </c>
      <c r="D254" s="168"/>
      <c r="E254" s="200"/>
      <c r="F254" s="50"/>
      <c r="G254" s="184">
        <v>1</v>
      </c>
      <c r="H254" s="226"/>
      <c r="J254" s="127"/>
      <c r="K254" s="128"/>
      <c r="L254" s="127"/>
    </row>
    <row r="255" spans="1:12" ht="43.5" x14ac:dyDescent="0.35">
      <c r="A255" s="196">
        <v>174</v>
      </c>
      <c r="B255" s="210" t="s">
        <v>334</v>
      </c>
      <c r="C255" s="198" t="s">
        <v>333</v>
      </c>
      <c r="D255" s="199" t="s">
        <v>335</v>
      </c>
      <c r="E255" s="200"/>
      <c r="F255" s="50"/>
      <c r="G255" s="184">
        <v>1</v>
      </c>
      <c r="H255" s="226"/>
      <c r="J255" s="127"/>
      <c r="K255" s="128"/>
      <c r="L255" s="127"/>
    </row>
    <row r="256" spans="1:12" x14ac:dyDescent="0.35">
      <c r="A256" s="196">
        <v>175</v>
      </c>
      <c r="B256" s="168">
        <v>831</v>
      </c>
      <c r="C256" s="198" t="s">
        <v>247</v>
      </c>
      <c r="D256" s="199" t="s">
        <v>335</v>
      </c>
      <c r="E256" s="200"/>
      <c r="F256" s="50"/>
      <c r="G256" s="184">
        <v>1</v>
      </c>
      <c r="H256" s="226"/>
      <c r="J256" s="127"/>
      <c r="K256" s="128"/>
      <c r="L256" s="127"/>
    </row>
    <row r="257" spans="1:12" x14ac:dyDescent="0.35">
      <c r="A257" s="196">
        <v>176</v>
      </c>
      <c r="B257" s="168">
        <v>831</v>
      </c>
      <c r="C257" s="198" t="s">
        <v>248</v>
      </c>
      <c r="D257" s="199" t="s">
        <v>335</v>
      </c>
      <c r="E257" s="200"/>
      <c r="F257" s="50"/>
      <c r="G257" s="184">
        <v>1</v>
      </c>
      <c r="H257" s="226"/>
      <c r="J257" s="127"/>
      <c r="K257" s="128"/>
      <c r="L257" s="127"/>
    </row>
    <row r="258" spans="1:12" x14ac:dyDescent="0.35">
      <c r="A258" s="196">
        <v>177</v>
      </c>
      <c r="B258" s="211">
        <v>841</v>
      </c>
      <c r="C258" s="212" t="s">
        <v>249</v>
      </c>
      <c r="D258" s="213"/>
      <c r="E258" s="214"/>
      <c r="F258" s="136"/>
      <c r="G258" s="184">
        <v>1</v>
      </c>
      <c r="H258" s="231"/>
      <c r="J258" s="127"/>
      <c r="K258" s="128"/>
      <c r="L258" s="127"/>
    </row>
    <row r="259" spans="1:12" x14ac:dyDescent="0.35">
      <c r="A259" s="196">
        <v>178</v>
      </c>
      <c r="B259" s="215" t="s">
        <v>66</v>
      </c>
      <c r="C259" s="137"/>
      <c r="D259" s="168"/>
      <c r="E259" s="237"/>
      <c r="F259" s="129"/>
      <c r="G259" s="184">
        <v>1</v>
      </c>
      <c r="H259" s="227"/>
      <c r="J259" s="127"/>
      <c r="K259" s="128"/>
    </row>
    <row r="260" spans="1:12" x14ac:dyDescent="0.35">
      <c r="A260" s="196">
        <v>179</v>
      </c>
      <c r="B260" s="215" t="s">
        <v>67</v>
      </c>
      <c r="C260" s="137"/>
      <c r="D260" s="168"/>
      <c r="E260" s="126"/>
      <c r="F260" s="129"/>
      <c r="G260" s="184">
        <v>1</v>
      </c>
      <c r="H260" s="227"/>
      <c r="J260" s="138"/>
      <c r="K260" s="128"/>
      <c r="L260" s="134"/>
    </row>
    <row r="261" spans="1:12" x14ac:dyDescent="0.35">
      <c r="A261" s="196">
        <v>180</v>
      </c>
      <c r="B261" s="215" t="s">
        <v>68</v>
      </c>
      <c r="C261" s="137"/>
      <c r="D261" s="168"/>
      <c r="E261" s="126"/>
      <c r="F261" s="129"/>
      <c r="G261" s="184">
        <v>1</v>
      </c>
      <c r="H261" s="227"/>
      <c r="J261" s="138"/>
      <c r="K261" s="128"/>
      <c r="L261" s="134"/>
    </row>
    <row r="262" spans="1:12" x14ac:dyDescent="0.35">
      <c r="A262" s="196">
        <v>181</v>
      </c>
      <c r="B262" s="215" t="s">
        <v>69</v>
      </c>
      <c r="C262" s="137"/>
      <c r="D262" s="168"/>
      <c r="E262" s="126"/>
      <c r="F262" s="129"/>
      <c r="G262" s="184">
        <v>1</v>
      </c>
      <c r="H262" s="227"/>
      <c r="J262" s="127"/>
      <c r="K262" s="128"/>
    </row>
    <row r="263" spans="1:12" x14ac:dyDescent="0.35">
      <c r="A263" s="196">
        <v>182</v>
      </c>
      <c r="B263" s="215" t="s">
        <v>70</v>
      </c>
      <c r="C263" s="137"/>
      <c r="D263" s="168"/>
      <c r="E263" s="126"/>
      <c r="F263" s="129"/>
      <c r="G263" s="184">
        <v>1</v>
      </c>
      <c r="H263" s="227"/>
      <c r="J263" s="138"/>
      <c r="K263" s="128"/>
      <c r="L263" s="134"/>
    </row>
    <row r="264" spans="1:12" ht="16" thickBot="1" x14ac:dyDescent="0.4">
      <c r="A264" s="196">
        <v>183</v>
      </c>
      <c r="B264" s="216" t="s">
        <v>71</v>
      </c>
      <c r="C264" s="139"/>
      <c r="D264" s="217"/>
      <c r="E264" s="140"/>
      <c r="F264" s="141"/>
      <c r="G264" s="184">
        <v>1</v>
      </c>
      <c r="H264" s="232"/>
      <c r="J264" s="138"/>
      <c r="K264" s="128"/>
      <c r="L264" s="134"/>
    </row>
    <row r="265" spans="1:12" s="142" customFormat="1" ht="19" thickBot="1" x14ac:dyDescent="0.4">
      <c r="A265" s="218" t="s">
        <v>23</v>
      </c>
      <c r="B265" s="219"/>
      <c r="C265" s="219"/>
      <c r="D265" s="219"/>
      <c r="E265" s="220"/>
      <c r="F265" s="221">
        <f>SUM(F2:F264)</f>
        <v>0</v>
      </c>
      <c r="G265" s="222"/>
      <c r="H265" s="223"/>
      <c r="J265" s="127"/>
      <c r="L265" s="127"/>
    </row>
    <row r="266" spans="1:12" ht="16" thickTop="1" x14ac:dyDescent="0.35">
      <c r="H266" s="145"/>
      <c r="J266" s="138"/>
      <c r="L266" s="134"/>
    </row>
    <row r="267" spans="1:12" x14ac:dyDescent="0.35">
      <c r="J267" s="138"/>
      <c r="L267" s="134"/>
    </row>
    <row r="268" spans="1:12" x14ac:dyDescent="0.35">
      <c r="J268" s="127"/>
    </row>
    <row r="269" spans="1:12" x14ac:dyDescent="0.35">
      <c r="J269" s="138"/>
      <c r="L269" s="134"/>
    </row>
    <row r="270" spans="1:12" x14ac:dyDescent="0.35">
      <c r="J270" s="138"/>
      <c r="L270" s="134"/>
    </row>
    <row r="271" spans="1:12" x14ac:dyDescent="0.35">
      <c r="J271" s="127"/>
    </row>
    <row r="272" spans="1:12" x14ac:dyDescent="0.35">
      <c r="J272" s="127"/>
    </row>
    <row r="273" spans="10:12" x14ac:dyDescent="0.35">
      <c r="J273" s="127"/>
    </row>
    <row r="274" spans="10:12" x14ac:dyDescent="0.35">
      <c r="J274" s="127"/>
    </row>
    <row r="275" spans="10:12" x14ac:dyDescent="0.35">
      <c r="J275" s="127"/>
    </row>
    <row r="276" spans="10:12" x14ac:dyDescent="0.35">
      <c r="J276" s="127"/>
    </row>
    <row r="277" spans="10:12" x14ac:dyDescent="0.35">
      <c r="J277" s="127"/>
    </row>
    <row r="278" spans="10:12" x14ac:dyDescent="0.35">
      <c r="J278" s="127"/>
    </row>
    <row r="279" spans="10:12" x14ac:dyDescent="0.35">
      <c r="J279" s="131"/>
      <c r="L279" s="110"/>
    </row>
    <row r="280" spans="10:12" x14ac:dyDescent="0.35">
      <c r="J280" s="131"/>
      <c r="L280" s="110"/>
    </row>
    <row r="281" spans="10:12" x14ac:dyDescent="0.35">
      <c r="J281" s="127"/>
    </row>
    <row r="282" spans="10:12" x14ac:dyDescent="0.35">
      <c r="J282" s="131"/>
      <c r="L282" s="110"/>
    </row>
    <row r="283" spans="10:12" x14ac:dyDescent="0.35">
      <c r="J283" s="131"/>
      <c r="L283" s="110"/>
    </row>
    <row r="284" spans="10:12" x14ac:dyDescent="0.35">
      <c r="J284" s="131"/>
      <c r="L284" s="110"/>
    </row>
    <row r="285" spans="10:12" x14ac:dyDescent="0.35">
      <c r="J285" s="127"/>
    </row>
    <row r="286" spans="10:12" x14ac:dyDescent="0.35">
      <c r="J286" s="131"/>
      <c r="L286" s="110"/>
    </row>
    <row r="287" spans="10:12" x14ac:dyDescent="0.35">
      <c r="J287" s="131"/>
      <c r="L287" s="110"/>
    </row>
    <row r="288" spans="10:12" x14ac:dyDescent="0.35">
      <c r="J288" s="131"/>
      <c r="L288" s="110"/>
    </row>
    <row r="289" spans="10:12" x14ac:dyDescent="0.35">
      <c r="J289" s="127"/>
    </row>
    <row r="290" spans="10:12" x14ac:dyDescent="0.35">
      <c r="J290" s="131"/>
      <c r="L290" s="110"/>
    </row>
    <row r="291" spans="10:12" x14ac:dyDescent="0.35">
      <c r="J291" s="131"/>
      <c r="L291" s="110"/>
    </row>
    <row r="292" spans="10:12" x14ac:dyDescent="0.35">
      <c r="J292" s="131"/>
      <c r="L292" s="110"/>
    </row>
    <row r="293" spans="10:12" x14ac:dyDescent="0.35">
      <c r="J293" s="127"/>
    </row>
    <row r="294" spans="10:12" x14ac:dyDescent="0.35">
      <c r="J294" s="131"/>
      <c r="L294" s="110"/>
    </row>
    <row r="295" spans="10:12" x14ac:dyDescent="0.35">
      <c r="J295" s="131"/>
      <c r="L295" s="110"/>
    </row>
    <row r="296" spans="10:12" x14ac:dyDescent="0.35">
      <c r="J296" s="131"/>
      <c r="L296" s="110"/>
    </row>
    <row r="297" spans="10:12" x14ac:dyDescent="0.35">
      <c r="J297" s="131"/>
      <c r="L297" s="110"/>
    </row>
    <row r="298" spans="10:12" x14ac:dyDescent="0.35">
      <c r="J298" s="127"/>
    </row>
    <row r="299" spans="10:12" x14ac:dyDescent="0.35">
      <c r="J299" s="131"/>
      <c r="L299" s="110"/>
    </row>
    <row r="300" spans="10:12" x14ac:dyDescent="0.35">
      <c r="J300" s="131"/>
      <c r="L300" s="110"/>
    </row>
    <row r="301" spans="10:12" x14ac:dyDescent="0.35">
      <c r="J301" s="131"/>
      <c r="L301" s="110"/>
    </row>
    <row r="302" spans="10:12" x14ac:dyDescent="0.35">
      <c r="J302" s="127"/>
    </row>
    <row r="303" spans="10:12" x14ac:dyDescent="0.35">
      <c r="J303" s="127"/>
    </row>
    <row r="304" spans="10:12" x14ac:dyDescent="0.35">
      <c r="J304" s="127"/>
    </row>
    <row r="305" spans="10:12" x14ac:dyDescent="0.35">
      <c r="J305" s="127"/>
    </row>
    <row r="306" spans="10:12" x14ac:dyDescent="0.35">
      <c r="J306" s="146"/>
      <c r="L306" s="135"/>
    </row>
    <row r="307" spans="10:12" x14ac:dyDescent="0.35">
      <c r="J307" s="146"/>
      <c r="L307" s="135"/>
    </row>
    <row r="308" spans="10:12" x14ac:dyDescent="0.35">
      <c r="J308" s="127"/>
    </row>
    <row r="315" spans="10:12" x14ac:dyDescent="0.35">
      <c r="J315" s="110"/>
      <c r="L315" s="110"/>
    </row>
    <row r="316" spans="10:12" x14ac:dyDescent="0.35">
      <c r="J316" s="110"/>
      <c r="L316" s="110"/>
    </row>
    <row r="317" spans="10:12" x14ac:dyDescent="0.35">
      <c r="J317" s="110"/>
      <c r="L317" s="110"/>
    </row>
    <row r="319" spans="10:12" x14ac:dyDescent="0.35">
      <c r="J319" s="110"/>
      <c r="L319" s="110"/>
    </row>
    <row r="320" spans="10:12" x14ac:dyDescent="0.35">
      <c r="J320" s="110"/>
      <c r="L320" s="110"/>
    </row>
    <row r="321" spans="10:12" x14ac:dyDescent="0.35">
      <c r="J321" s="110"/>
      <c r="L321" s="110"/>
    </row>
    <row r="337" spans="10:12" x14ac:dyDescent="0.35">
      <c r="J337" s="142"/>
      <c r="L337" s="142"/>
    </row>
  </sheetData>
  <sheetProtection algorithmName="SHA-512" hashValue="U5mQtgoyiEyxC0/XRysIo2idHNilrLQYEl+0P1VpOFrgRTVk4fmT3cElbRJ3lOSx9nfA+UbPqnEjl/0IUNT+0w==" saltValue="kKcKsewlm5NqI9koLsH/tg==" spinCount="100000" sheet="1" objects="1" scenarios="1"/>
  <protectedRanges>
    <protectedRange sqref="F2:F27 F33 F39 F45 F51 F57 F64 F71 F78:F79 F86 F93:F160 F162:F186 F189 F192 F195 F198:F205 F208 F212 F216 F220 F225 F229:F232 F235 F238:F241 F245 F249:F264" name="Oblast1"/>
  </protectedRanges>
  <mergeCells count="2">
    <mergeCell ref="G265:H265"/>
    <mergeCell ref="A265:E265"/>
  </mergeCells>
  <pageMargins left="0.27559055118110237" right="0.23622047244094491" top="0.78740157480314965" bottom="0.78740157480314965" header="0.31496062992125984" footer="0.31496062992125984"/>
  <pageSetup paperSize="9" scale="70" fitToHeight="0" orientation="landscape" r:id="rId1"/>
  <headerFooter>
    <oddHeader xml:space="preserve">&amp;L&amp;"-,Tučné"&amp;12Prodloužení TT z Osové ke Kampusu MU v Bohunicích&amp;C&amp;"-,Tučné"&amp;16Rozpad paušální nabídkové ceny&amp;R&amp;"-,Tučné"&amp;12Paušální cena za stavební objekty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59999389629810485"/>
    <pageSetUpPr fitToPage="1"/>
  </sheetPr>
  <dimension ref="A1:I78"/>
  <sheetViews>
    <sheetView topLeftCell="B1" zoomScale="85" zoomScaleNormal="85" zoomScaleSheetLayoutView="100" workbookViewId="0">
      <selection activeCell="F2" sqref="F2"/>
    </sheetView>
  </sheetViews>
  <sheetFormatPr defaultRowHeight="15.5" x14ac:dyDescent="0.35"/>
  <cols>
    <col min="1" max="1" width="8" style="119" customWidth="1"/>
    <col min="2" max="2" width="9.453125" style="119" customWidth="1"/>
    <col min="3" max="3" width="58.54296875" style="120" customWidth="1"/>
    <col min="4" max="4" width="7.36328125" style="120" customWidth="1"/>
    <col min="5" max="5" width="61.1796875" style="120" customWidth="1"/>
    <col min="6" max="6" width="23.54296875" style="121" customWidth="1"/>
    <col min="7" max="7" width="14.453125" style="122" customWidth="1"/>
    <col min="8" max="8" width="19.6328125" style="123" customWidth="1"/>
    <col min="9" max="16384" width="8.7265625" style="105"/>
  </cols>
  <sheetData>
    <row r="1" spans="1:9" ht="47.5" thickTop="1" thickBot="1" x14ac:dyDescent="0.4">
      <c r="A1" s="103" t="s">
        <v>14</v>
      </c>
      <c r="B1" s="147" t="s">
        <v>26</v>
      </c>
      <c r="C1" s="148" t="s">
        <v>20</v>
      </c>
      <c r="D1" s="148" t="s">
        <v>74</v>
      </c>
      <c r="E1" s="149" t="s">
        <v>17</v>
      </c>
      <c r="F1" s="150" t="s">
        <v>35</v>
      </c>
      <c r="G1" s="151" t="s">
        <v>21</v>
      </c>
      <c r="H1" s="152" t="s">
        <v>22</v>
      </c>
      <c r="I1" s="104"/>
    </row>
    <row r="2" spans="1:9" s="107" customFormat="1" ht="16" thickTop="1" x14ac:dyDescent="0.35">
      <c r="A2" s="106">
        <v>184</v>
      </c>
      <c r="B2" s="153">
        <v>1001</v>
      </c>
      <c r="C2" s="154" t="s">
        <v>278</v>
      </c>
      <c r="D2" s="155"/>
      <c r="E2" s="156" t="s">
        <v>75</v>
      </c>
      <c r="F2" s="61"/>
      <c r="G2" s="182">
        <v>1</v>
      </c>
      <c r="H2" s="183"/>
      <c r="I2" s="104"/>
    </row>
    <row r="3" spans="1:9" x14ac:dyDescent="0.35">
      <c r="A3" s="108">
        <v>185</v>
      </c>
      <c r="B3" s="157">
        <v>1002</v>
      </c>
      <c r="C3" s="158" t="s">
        <v>279</v>
      </c>
      <c r="D3" s="159"/>
      <c r="E3" s="159" t="s">
        <v>75</v>
      </c>
      <c r="F3" s="50"/>
      <c r="G3" s="184">
        <v>1</v>
      </c>
      <c r="H3" s="185"/>
    </row>
    <row r="4" spans="1:9" x14ac:dyDescent="0.35">
      <c r="A4" s="108">
        <v>186</v>
      </c>
      <c r="B4" s="157">
        <v>1003</v>
      </c>
      <c r="C4" s="158" t="s">
        <v>280</v>
      </c>
      <c r="D4" s="160"/>
      <c r="E4" s="159" t="s">
        <v>75</v>
      </c>
      <c r="F4" s="50"/>
      <c r="G4" s="184">
        <v>1</v>
      </c>
      <c r="H4" s="185"/>
    </row>
    <row r="5" spans="1:9" s="107" customFormat="1" x14ac:dyDescent="0.35">
      <c r="A5" s="108">
        <v>187</v>
      </c>
      <c r="B5" s="157">
        <v>1004</v>
      </c>
      <c r="C5" s="158" t="s">
        <v>281</v>
      </c>
      <c r="D5" s="160"/>
      <c r="E5" s="159" t="s">
        <v>75</v>
      </c>
      <c r="F5" s="50"/>
      <c r="G5" s="184">
        <v>1</v>
      </c>
      <c r="H5" s="185"/>
    </row>
    <row r="6" spans="1:9" x14ac:dyDescent="0.35">
      <c r="A6" s="108">
        <v>188</v>
      </c>
      <c r="B6" s="157">
        <v>1005</v>
      </c>
      <c r="C6" s="158" t="s">
        <v>282</v>
      </c>
      <c r="D6" s="160"/>
      <c r="E6" s="159" t="s">
        <v>75</v>
      </c>
      <c r="F6" s="50"/>
      <c r="G6" s="184">
        <v>1</v>
      </c>
      <c r="H6" s="185"/>
    </row>
    <row r="7" spans="1:9" x14ac:dyDescent="0.35">
      <c r="A7" s="108">
        <v>189</v>
      </c>
      <c r="B7" s="157">
        <v>1006</v>
      </c>
      <c r="C7" s="158" t="s">
        <v>283</v>
      </c>
      <c r="D7" s="160"/>
      <c r="E7" s="159" t="s">
        <v>75</v>
      </c>
      <c r="F7" s="50"/>
      <c r="G7" s="184"/>
      <c r="H7" s="185"/>
    </row>
    <row r="8" spans="1:9" s="110" customFormat="1" x14ac:dyDescent="0.35">
      <c r="A8" s="109"/>
      <c r="B8" s="161"/>
      <c r="C8" s="162" t="s">
        <v>319</v>
      </c>
      <c r="D8" s="163"/>
      <c r="E8" s="164" t="s">
        <v>347</v>
      </c>
      <c r="F8" s="193"/>
      <c r="G8" s="186">
        <v>0.8</v>
      </c>
      <c r="H8" s="187">
        <f>F7*G8</f>
        <v>0</v>
      </c>
    </row>
    <row r="9" spans="1:9" s="110" customFormat="1" x14ac:dyDescent="0.35">
      <c r="A9" s="109"/>
      <c r="B9" s="161"/>
      <c r="C9" s="165" t="s">
        <v>318</v>
      </c>
      <c r="D9" s="163"/>
      <c r="E9" s="166" t="s">
        <v>60</v>
      </c>
      <c r="F9" s="193"/>
      <c r="G9" s="186">
        <v>0.2</v>
      </c>
      <c r="H9" s="187">
        <f>F7*G9</f>
        <v>0</v>
      </c>
    </row>
    <row r="10" spans="1:9" x14ac:dyDescent="0.35">
      <c r="A10" s="108">
        <v>190</v>
      </c>
      <c r="B10" s="157">
        <v>1007</v>
      </c>
      <c r="C10" s="158" t="s">
        <v>284</v>
      </c>
      <c r="D10" s="160"/>
      <c r="E10" s="159" t="s">
        <v>75</v>
      </c>
      <c r="F10" s="50"/>
      <c r="G10" s="184"/>
      <c r="H10" s="185"/>
    </row>
    <row r="11" spans="1:9" s="110" customFormat="1" x14ac:dyDescent="0.35">
      <c r="A11" s="109"/>
      <c r="B11" s="161"/>
      <c r="C11" s="165" t="s">
        <v>319</v>
      </c>
      <c r="D11" s="163"/>
      <c r="E11" s="164" t="s">
        <v>347</v>
      </c>
      <c r="F11" s="193"/>
      <c r="G11" s="186">
        <v>0.8</v>
      </c>
      <c r="H11" s="187">
        <f>F10*G11</f>
        <v>0</v>
      </c>
    </row>
    <row r="12" spans="1:9" s="110" customFormat="1" x14ac:dyDescent="0.35">
      <c r="A12" s="109"/>
      <c r="B12" s="161"/>
      <c r="C12" s="165" t="s">
        <v>318</v>
      </c>
      <c r="D12" s="163"/>
      <c r="E12" s="166" t="s">
        <v>60</v>
      </c>
      <c r="F12" s="193"/>
      <c r="G12" s="186">
        <v>0.2</v>
      </c>
      <c r="H12" s="187">
        <f>F10*G12</f>
        <v>0</v>
      </c>
    </row>
    <row r="13" spans="1:9" x14ac:dyDescent="0.35">
      <c r="A13" s="108">
        <v>191</v>
      </c>
      <c r="B13" s="157">
        <v>1008</v>
      </c>
      <c r="C13" s="158" t="s">
        <v>285</v>
      </c>
      <c r="D13" s="160"/>
      <c r="E13" s="159" t="s">
        <v>75</v>
      </c>
      <c r="F13" s="50"/>
      <c r="G13" s="184">
        <v>1</v>
      </c>
      <c r="H13" s="185"/>
    </row>
    <row r="14" spans="1:9" x14ac:dyDescent="0.35">
      <c r="A14" s="108">
        <v>192</v>
      </c>
      <c r="B14" s="157">
        <v>1009</v>
      </c>
      <c r="C14" s="158" t="s">
        <v>286</v>
      </c>
      <c r="D14" s="160"/>
      <c r="E14" s="159" t="s">
        <v>75</v>
      </c>
      <c r="F14" s="50"/>
      <c r="G14" s="184">
        <v>1</v>
      </c>
      <c r="H14" s="185"/>
    </row>
    <row r="15" spans="1:9" s="107" customFormat="1" x14ac:dyDescent="0.35">
      <c r="A15" s="108">
        <v>193</v>
      </c>
      <c r="B15" s="157">
        <v>1010</v>
      </c>
      <c r="C15" s="158" t="s">
        <v>287</v>
      </c>
      <c r="D15" s="160"/>
      <c r="E15" s="159" t="s">
        <v>75</v>
      </c>
      <c r="F15" s="50"/>
      <c r="G15" s="184">
        <v>1</v>
      </c>
      <c r="H15" s="185"/>
    </row>
    <row r="16" spans="1:9" x14ac:dyDescent="0.35">
      <c r="A16" s="108">
        <v>194</v>
      </c>
      <c r="B16" s="157">
        <v>1011</v>
      </c>
      <c r="C16" s="158" t="s">
        <v>288</v>
      </c>
      <c r="D16" s="160"/>
      <c r="E16" s="159" t="s">
        <v>75</v>
      </c>
      <c r="F16" s="50"/>
      <c r="G16" s="184">
        <v>1</v>
      </c>
      <c r="H16" s="185"/>
    </row>
    <row r="17" spans="1:8" x14ac:dyDescent="0.35">
      <c r="A17" s="108">
        <v>195</v>
      </c>
      <c r="B17" s="157">
        <v>1012</v>
      </c>
      <c r="C17" s="158" t="s">
        <v>327</v>
      </c>
      <c r="D17" s="160"/>
      <c r="E17" s="159" t="s">
        <v>75</v>
      </c>
      <c r="F17" s="193">
        <v>0</v>
      </c>
      <c r="G17" s="184">
        <v>1</v>
      </c>
      <c r="H17" s="185"/>
    </row>
    <row r="18" spans="1:8" x14ac:dyDescent="0.35">
      <c r="A18" s="108">
        <v>196</v>
      </c>
      <c r="B18" s="157">
        <v>1013</v>
      </c>
      <c r="C18" s="158" t="s">
        <v>289</v>
      </c>
      <c r="D18" s="160"/>
      <c r="E18" s="159" t="s">
        <v>75</v>
      </c>
      <c r="F18" s="50"/>
      <c r="G18" s="184"/>
      <c r="H18" s="188"/>
    </row>
    <row r="19" spans="1:8" x14ac:dyDescent="0.35">
      <c r="A19" s="109"/>
      <c r="B19" s="161"/>
      <c r="C19" s="165" t="s">
        <v>319</v>
      </c>
      <c r="D19" s="163"/>
      <c r="E19" s="164" t="s">
        <v>347</v>
      </c>
      <c r="F19" s="193"/>
      <c r="G19" s="186">
        <v>0.8</v>
      </c>
      <c r="H19" s="187">
        <f>F18*G19</f>
        <v>0</v>
      </c>
    </row>
    <row r="20" spans="1:8" ht="15.5" customHeight="1" x14ac:dyDescent="0.35">
      <c r="A20" s="109"/>
      <c r="B20" s="161"/>
      <c r="C20" s="165" t="s">
        <v>318</v>
      </c>
      <c r="D20" s="163"/>
      <c r="E20" s="167" t="s">
        <v>60</v>
      </c>
      <c r="F20" s="193"/>
      <c r="G20" s="186">
        <v>0.2</v>
      </c>
      <c r="H20" s="187">
        <f>F18*G20</f>
        <v>0</v>
      </c>
    </row>
    <row r="21" spans="1:8" x14ac:dyDescent="0.35">
      <c r="A21" s="108">
        <v>197</v>
      </c>
      <c r="B21" s="157">
        <v>1014</v>
      </c>
      <c r="C21" s="158" t="s">
        <v>290</v>
      </c>
      <c r="D21" s="160"/>
      <c r="E21" s="159" t="s">
        <v>75</v>
      </c>
      <c r="F21" s="50"/>
      <c r="G21" s="184">
        <v>1</v>
      </c>
      <c r="H21" s="185"/>
    </row>
    <row r="22" spans="1:8" x14ac:dyDescent="0.35">
      <c r="A22" s="108">
        <v>198</v>
      </c>
      <c r="B22" s="157">
        <v>1015</v>
      </c>
      <c r="C22" s="158" t="s">
        <v>291</v>
      </c>
      <c r="D22" s="160"/>
      <c r="E22" s="159" t="s">
        <v>75</v>
      </c>
      <c r="F22" s="50"/>
      <c r="G22" s="184">
        <v>1</v>
      </c>
      <c r="H22" s="185"/>
    </row>
    <row r="23" spans="1:8" s="107" customFormat="1" x14ac:dyDescent="0.35">
      <c r="A23" s="108">
        <v>199</v>
      </c>
      <c r="B23" s="157">
        <v>1016</v>
      </c>
      <c r="C23" s="158" t="s">
        <v>292</v>
      </c>
      <c r="D23" s="160"/>
      <c r="E23" s="159" t="s">
        <v>75</v>
      </c>
      <c r="F23" s="50"/>
      <c r="G23" s="184">
        <v>1</v>
      </c>
      <c r="H23" s="185"/>
    </row>
    <row r="24" spans="1:8" x14ac:dyDescent="0.35">
      <c r="A24" s="108">
        <v>200</v>
      </c>
      <c r="B24" s="157">
        <v>1017</v>
      </c>
      <c r="C24" s="158" t="s">
        <v>51</v>
      </c>
      <c r="D24" s="160"/>
      <c r="E24" s="159" t="s">
        <v>75</v>
      </c>
      <c r="F24" s="50"/>
      <c r="G24" s="184">
        <v>1</v>
      </c>
      <c r="H24" s="185"/>
    </row>
    <row r="25" spans="1:8" x14ac:dyDescent="0.35">
      <c r="A25" s="108">
        <v>201</v>
      </c>
      <c r="B25" s="157">
        <v>1018</v>
      </c>
      <c r="C25" s="158" t="s">
        <v>293</v>
      </c>
      <c r="D25" s="160"/>
      <c r="E25" s="159" t="s">
        <v>75</v>
      </c>
      <c r="F25" s="50"/>
      <c r="G25" s="184">
        <v>1</v>
      </c>
      <c r="H25" s="185"/>
    </row>
    <row r="26" spans="1:8" s="107" customFormat="1" x14ac:dyDescent="0.35">
      <c r="A26" s="108">
        <v>202</v>
      </c>
      <c r="B26" s="168" t="s">
        <v>261</v>
      </c>
      <c r="C26" s="158" t="s">
        <v>294</v>
      </c>
      <c r="D26" s="160"/>
      <c r="E26" s="159" t="s">
        <v>75</v>
      </c>
      <c r="F26" s="50"/>
      <c r="G26" s="184"/>
      <c r="H26" s="185"/>
    </row>
    <row r="27" spans="1:8" s="111" customFormat="1" x14ac:dyDescent="0.35">
      <c r="A27" s="109"/>
      <c r="B27" s="169"/>
      <c r="C27" s="165" t="s">
        <v>319</v>
      </c>
      <c r="D27" s="163"/>
      <c r="E27" s="164" t="s">
        <v>347</v>
      </c>
      <c r="F27" s="193"/>
      <c r="G27" s="186">
        <v>0.8</v>
      </c>
      <c r="H27" s="187">
        <f>F26*G27</f>
        <v>0</v>
      </c>
    </row>
    <row r="28" spans="1:8" s="111" customFormat="1" x14ac:dyDescent="0.35">
      <c r="A28" s="109"/>
      <c r="B28" s="169"/>
      <c r="C28" s="165" t="s">
        <v>318</v>
      </c>
      <c r="D28" s="163"/>
      <c r="E28" s="167" t="s">
        <v>60</v>
      </c>
      <c r="F28" s="193"/>
      <c r="G28" s="186">
        <v>0.2</v>
      </c>
      <c r="H28" s="187">
        <f>F26*G28</f>
        <v>0</v>
      </c>
    </row>
    <row r="29" spans="1:8" x14ac:dyDescent="0.35">
      <c r="A29" s="108">
        <v>203</v>
      </c>
      <c r="B29" s="168" t="s">
        <v>262</v>
      </c>
      <c r="C29" s="158" t="s">
        <v>295</v>
      </c>
      <c r="D29" s="160"/>
      <c r="E29" s="159" t="s">
        <v>75</v>
      </c>
      <c r="F29" s="50"/>
      <c r="G29" s="184"/>
      <c r="H29" s="185"/>
    </row>
    <row r="30" spans="1:8" s="110" customFormat="1" x14ac:dyDescent="0.35">
      <c r="A30" s="109"/>
      <c r="B30" s="169"/>
      <c r="C30" s="165" t="s">
        <v>319</v>
      </c>
      <c r="D30" s="163"/>
      <c r="E30" s="164" t="s">
        <v>347</v>
      </c>
      <c r="F30" s="193"/>
      <c r="G30" s="186">
        <v>0.8</v>
      </c>
      <c r="H30" s="187">
        <f>F29*G30</f>
        <v>0</v>
      </c>
    </row>
    <row r="31" spans="1:8" s="110" customFormat="1" x14ac:dyDescent="0.35">
      <c r="A31" s="109"/>
      <c r="B31" s="169"/>
      <c r="C31" s="165" t="s">
        <v>318</v>
      </c>
      <c r="D31" s="163"/>
      <c r="E31" s="167" t="s">
        <v>60</v>
      </c>
      <c r="F31" s="193"/>
      <c r="G31" s="186">
        <v>0.2</v>
      </c>
      <c r="H31" s="187">
        <f>F29*G31</f>
        <v>0</v>
      </c>
    </row>
    <row r="32" spans="1:8" x14ac:dyDescent="0.35">
      <c r="A32" s="108">
        <v>204</v>
      </c>
      <c r="B32" s="168" t="s">
        <v>263</v>
      </c>
      <c r="C32" s="158" t="s">
        <v>296</v>
      </c>
      <c r="D32" s="160"/>
      <c r="E32" s="159" t="s">
        <v>75</v>
      </c>
      <c r="F32" s="50"/>
      <c r="G32" s="184"/>
      <c r="H32" s="185"/>
    </row>
    <row r="33" spans="1:8" s="110" customFormat="1" x14ac:dyDescent="0.35">
      <c r="A33" s="109"/>
      <c r="B33" s="169"/>
      <c r="C33" s="165" t="s">
        <v>319</v>
      </c>
      <c r="D33" s="163"/>
      <c r="E33" s="164" t="s">
        <v>347</v>
      </c>
      <c r="F33" s="193"/>
      <c r="G33" s="186">
        <v>0.8</v>
      </c>
      <c r="H33" s="187">
        <f>F32*G33</f>
        <v>0</v>
      </c>
    </row>
    <row r="34" spans="1:8" s="110" customFormat="1" x14ac:dyDescent="0.35">
      <c r="A34" s="109"/>
      <c r="B34" s="169"/>
      <c r="C34" s="165" t="s">
        <v>318</v>
      </c>
      <c r="D34" s="163"/>
      <c r="E34" s="167" t="s">
        <v>60</v>
      </c>
      <c r="F34" s="193"/>
      <c r="G34" s="186">
        <v>0.2</v>
      </c>
      <c r="H34" s="187">
        <f>F32*G34</f>
        <v>0</v>
      </c>
    </row>
    <row r="35" spans="1:8" x14ac:dyDescent="0.35">
      <c r="A35" s="108">
        <v>205</v>
      </c>
      <c r="B35" s="168" t="s">
        <v>264</v>
      </c>
      <c r="C35" s="158" t="s">
        <v>297</v>
      </c>
      <c r="D35" s="160"/>
      <c r="E35" s="159" t="s">
        <v>75</v>
      </c>
      <c r="F35" s="50"/>
      <c r="G35" s="184">
        <v>1</v>
      </c>
      <c r="H35" s="185"/>
    </row>
    <row r="36" spans="1:8" x14ac:dyDescent="0.35">
      <c r="A36" s="108">
        <v>206</v>
      </c>
      <c r="B36" s="168" t="s">
        <v>265</v>
      </c>
      <c r="C36" s="158" t="s">
        <v>298</v>
      </c>
      <c r="D36" s="160"/>
      <c r="E36" s="159" t="s">
        <v>75</v>
      </c>
      <c r="F36" s="50"/>
      <c r="G36" s="184">
        <v>1</v>
      </c>
      <c r="H36" s="185"/>
    </row>
    <row r="37" spans="1:8" x14ac:dyDescent="0.35">
      <c r="A37" s="108">
        <v>207</v>
      </c>
      <c r="B37" s="168" t="s">
        <v>266</v>
      </c>
      <c r="C37" s="158" t="s">
        <v>299</v>
      </c>
      <c r="D37" s="160"/>
      <c r="E37" s="159" t="s">
        <v>75</v>
      </c>
      <c r="F37" s="50"/>
      <c r="G37" s="184"/>
      <c r="H37" s="185"/>
    </row>
    <row r="38" spans="1:8" s="110" customFormat="1" x14ac:dyDescent="0.35">
      <c r="A38" s="109"/>
      <c r="B38" s="169"/>
      <c r="C38" s="165" t="s">
        <v>319</v>
      </c>
      <c r="D38" s="163"/>
      <c r="E38" s="164" t="s">
        <v>347</v>
      </c>
      <c r="F38" s="193"/>
      <c r="G38" s="186">
        <v>0.8</v>
      </c>
      <c r="H38" s="187">
        <f>F37*G38</f>
        <v>0</v>
      </c>
    </row>
    <row r="39" spans="1:8" s="110" customFormat="1" x14ac:dyDescent="0.35">
      <c r="A39" s="109"/>
      <c r="B39" s="169"/>
      <c r="C39" s="165" t="s">
        <v>318</v>
      </c>
      <c r="D39" s="163"/>
      <c r="E39" s="167" t="s">
        <v>60</v>
      </c>
      <c r="F39" s="193"/>
      <c r="G39" s="186">
        <v>0.2</v>
      </c>
      <c r="H39" s="187">
        <f>F37*G39</f>
        <v>0</v>
      </c>
    </row>
    <row r="40" spans="1:8" x14ac:dyDescent="0.35">
      <c r="A40" s="108">
        <v>208</v>
      </c>
      <c r="B40" s="168" t="s">
        <v>267</v>
      </c>
      <c r="C40" s="158" t="s">
        <v>300</v>
      </c>
      <c r="D40" s="160"/>
      <c r="E40" s="159" t="s">
        <v>75</v>
      </c>
      <c r="F40" s="50"/>
      <c r="G40" s="184">
        <v>1</v>
      </c>
      <c r="H40" s="185"/>
    </row>
    <row r="41" spans="1:8" x14ac:dyDescent="0.35">
      <c r="A41" s="108">
        <v>209</v>
      </c>
      <c r="B41" s="168" t="s">
        <v>268</v>
      </c>
      <c r="C41" s="158" t="s">
        <v>301</v>
      </c>
      <c r="D41" s="160"/>
      <c r="E41" s="159" t="s">
        <v>75</v>
      </c>
      <c r="F41" s="50"/>
      <c r="G41" s="184"/>
      <c r="H41" s="185"/>
    </row>
    <row r="42" spans="1:8" s="110" customFormat="1" x14ac:dyDescent="0.35">
      <c r="A42" s="109"/>
      <c r="B42" s="169"/>
      <c r="C42" s="165" t="s">
        <v>319</v>
      </c>
      <c r="D42" s="163"/>
      <c r="E42" s="164" t="s">
        <v>347</v>
      </c>
      <c r="F42" s="193"/>
      <c r="G42" s="186">
        <v>0.8</v>
      </c>
      <c r="H42" s="187">
        <f>F41*G42</f>
        <v>0</v>
      </c>
    </row>
    <row r="43" spans="1:8" s="110" customFormat="1" x14ac:dyDescent="0.35">
      <c r="A43" s="109"/>
      <c r="B43" s="169"/>
      <c r="C43" s="165" t="s">
        <v>318</v>
      </c>
      <c r="D43" s="163"/>
      <c r="E43" s="167" t="s">
        <v>60</v>
      </c>
      <c r="F43" s="193"/>
      <c r="G43" s="186">
        <v>0.2</v>
      </c>
      <c r="H43" s="187">
        <f>F41*G43</f>
        <v>0</v>
      </c>
    </row>
    <row r="44" spans="1:8" x14ac:dyDescent="0.35">
      <c r="A44" s="108">
        <v>210</v>
      </c>
      <c r="B44" s="168" t="s">
        <v>269</v>
      </c>
      <c r="C44" s="158" t="s">
        <v>302</v>
      </c>
      <c r="D44" s="160"/>
      <c r="E44" s="159" t="s">
        <v>75</v>
      </c>
      <c r="F44" s="50"/>
      <c r="G44" s="184"/>
      <c r="H44" s="185"/>
    </row>
    <row r="45" spans="1:8" s="110" customFormat="1" x14ac:dyDescent="0.35">
      <c r="A45" s="109"/>
      <c r="B45" s="169"/>
      <c r="C45" s="165" t="s">
        <v>319</v>
      </c>
      <c r="D45" s="163"/>
      <c r="E45" s="164" t="s">
        <v>347</v>
      </c>
      <c r="F45" s="193"/>
      <c r="G45" s="186">
        <v>0.8</v>
      </c>
      <c r="H45" s="187">
        <f>F44*G45</f>
        <v>0</v>
      </c>
    </row>
    <row r="46" spans="1:8" s="110" customFormat="1" x14ac:dyDescent="0.35">
      <c r="A46" s="109"/>
      <c r="B46" s="169"/>
      <c r="C46" s="165" t="s">
        <v>318</v>
      </c>
      <c r="D46" s="163"/>
      <c r="E46" s="167" t="s">
        <v>60</v>
      </c>
      <c r="F46" s="193"/>
      <c r="G46" s="186">
        <v>0.2</v>
      </c>
      <c r="H46" s="187">
        <f>F44*G46</f>
        <v>0</v>
      </c>
    </row>
    <row r="47" spans="1:8" x14ac:dyDescent="0.35">
      <c r="A47" s="108">
        <v>211</v>
      </c>
      <c r="B47" s="168" t="s">
        <v>270</v>
      </c>
      <c r="C47" s="158" t="s">
        <v>303</v>
      </c>
      <c r="D47" s="160"/>
      <c r="E47" s="159" t="s">
        <v>75</v>
      </c>
      <c r="F47" s="50"/>
      <c r="G47" s="184"/>
      <c r="H47" s="185"/>
    </row>
    <row r="48" spans="1:8" s="110" customFormat="1" x14ac:dyDescent="0.35">
      <c r="A48" s="109"/>
      <c r="B48" s="169"/>
      <c r="C48" s="165" t="s">
        <v>319</v>
      </c>
      <c r="D48" s="163"/>
      <c r="E48" s="164" t="s">
        <v>347</v>
      </c>
      <c r="F48" s="193"/>
      <c r="G48" s="186">
        <v>0.8</v>
      </c>
      <c r="H48" s="187">
        <f>F47*G48</f>
        <v>0</v>
      </c>
    </row>
    <row r="49" spans="1:8" s="110" customFormat="1" x14ac:dyDescent="0.35">
      <c r="A49" s="109"/>
      <c r="B49" s="169"/>
      <c r="C49" s="165" t="s">
        <v>318</v>
      </c>
      <c r="D49" s="163"/>
      <c r="E49" s="167" t="s">
        <v>60</v>
      </c>
      <c r="F49" s="193"/>
      <c r="G49" s="186">
        <v>0.2</v>
      </c>
      <c r="H49" s="187">
        <f>F47*G49</f>
        <v>0</v>
      </c>
    </row>
    <row r="50" spans="1:8" x14ac:dyDescent="0.35">
      <c r="A50" s="108">
        <v>212</v>
      </c>
      <c r="B50" s="168" t="s">
        <v>271</v>
      </c>
      <c r="C50" s="158" t="s">
        <v>304</v>
      </c>
      <c r="D50" s="160"/>
      <c r="E50" s="159" t="s">
        <v>75</v>
      </c>
      <c r="F50" s="50"/>
      <c r="G50" s="184">
        <v>1</v>
      </c>
      <c r="H50" s="185"/>
    </row>
    <row r="51" spans="1:8" x14ac:dyDescent="0.35">
      <c r="A51" s="108">
        <v>213</v>
      </c>
      <c r="B51" s="168" t="s">
        <v>272</v>
      </c>
      <c r="C51" s="158" t="s">
        <v>305</v>
      </c>
      <c r="D51" s="160"/>
      <c r="E51" s="159" t="s">
        <v>75</v>
      </c>
      <c r="F51" s="50"/>
      <c r="G51" s="184">
        <v>1</v>
      </c>
      <c r="H51" s="185"/>
    </row>
    <row r="52" spans="1:8" x14ac:dyDescent="0.35">
      <c r="A52" s="108">
        <v>214</v>
      </c>
      <c r="B52" s="168" t="s">
        <v>273</v>
      </c>
      <c r="C52" s="158" t="s">
        <v>306</v>
      </c>
      <c r="D52" s="160"/>
      <c r="E52" s="159" t="s">
        <v>75</v>
      </c>
      <c r="F52" s="50"/>
      <c r="G52" s="184"/>
      <c r="H52" s="185"/>
    </row>
    <row r="53" spans="1:8" s="110" customFormat="1" x14ac:dyDescent="0.35">
      <c r="A53" s="109"/>
      <c r="B53" s="169"/>
      <c r="C53" s="165" t="s">
        <v>319</v>
      </c>
      <c r="D53" s="163"/>
      <c r="E53" s="164" t="s">
        <v>347</v>
      </c>
      <c r="F53" s="193"/>
      <c r="G53" s="186">
        <v>0.8</v>
      </c>
      <c r="H53" s="189">
        <f>F52*G53</f>
        <v>0</v>
      </c>
    </row>
    <row r="54" spans="1:8" s="110" customFormat="1" x14ac:dyDescent="0.35">
      <c r="A54" s="109"/>
      <c r="B54" s="169"/>
      <c r="C54" s="165" t="s">
        <v>318</v>
      </c>
      <c r="D54" s="163"/>
      <c r="E54" s="165" t="s">
        <v>60</v>
      </c>
      <c r="F54" s="193"/>
      <c r="G54" s="186">
        <v>0.2</v>
      </c>
      <c r="H54" s="189">
        <f>F52*G54</f>
        <v>0</v>
      </c>
    </row>
    <row r="55" spans="1:8" x14ac:dyDescent="0.35">
      <c r="A55" s="108">
        <v>215</v>
      </c>
      <c r="B55" s="168" t="s">
        <v>274</v>
      </c>
      <c r="C55" s="158" t="s">
        <v>307</v>
      </c>
      <c r="D55" s="160"/>
      <c r="E55" s="159" t="s">
        <v>75</v>
      </c>
      <c r="F55" s="50"/>
      <c r="G55" s="184">
        <v>1</v>
      </c>
      <c r="H55" s="185"/>
    </row>
    <row r="56" spans="1:8" x14ac:dyDescent="0.35">
      <c r="A56" s="108">
        <v>216</v>
      </c>
      <c r="B56" s="168">
        <v>2003</v>
      </c>
      <c r="C56" s="158" t="s">
        <v>308</v>
      </c>
      <c r="D56" s="160"/>
      <c r="E56" s="159" t="s">
        <v>75</v>
      </c>
      <c r="F56" s="50"/>
      <c r="G56" s="184"/>
      <c r="H56" s="185"/>
    </row>
    <row r="57" spans="1:8" s="110" customFormat="1" x14ac:dyDescent="0.35">
      <c r="A57" s="109"/>
      <c r="B57" s="169"/>
      <c r="C57" s="165" t="s">
        <v>319</v>
      </c>
      <c r="D57" s="163"/>
      <c r="E57" s="164" t="s">
        <v>347</v>
      </c>
      <c r="F57" s="193"/>
      <c r="G57" s="186">
        <v>0.8</v>
      </c>
      <c r="H57" s="187">
        <f>F56*G57</f>
        <v>0</v>
      </c>
    </row>
    <row r="58" spans="1:8" s="110" customFormat="1" x14ac:dyDescent="0.35">
      <c r="A58" s="109"/>
      <c r="B58" s="169"/>
      <c r="C58" s="165" t="s">
        <v>318</v>
      </c>
      <c r="D58" s="163"/>
      <c r="E58" s="167" t="s">
        <v>60</v>
      </c>
      <c r="F58" s="193"/>
      <c r="G58" s="186">
        <v>0.2</v>
      </c>
      <c r="H58" s="187">
        <f>F56*G58</f>
        <v>0</v>
      </c>
    </row>
    <row r="59" spans="1:8" x14ac:dyDescent="0.35">
      <c r="A59" s="108">
        <v>217</v>
      </c>
      <c r="B59" s="168">
        <v>2004</v>
      </c>
      <c r="C59" s="158" t="s">
        <v>309</v>
      </c>
      <c r="D59" s="160"/>
      <c r="E59" s="159" t="s">
        <v>75</v>
      </c>
      <c r="F59" s="50"/>
      <c r="G59" s="184">
        <v>1</v>
      </c>
      <c r="H59" s="185"/>
    </row>
    <row r="60" spans="1:8" x14ac:dyDescent="0.35">
      <c r="A60" s="108">
        <v>218</v>
      </c>
      <c r="B60" s="168">
        <v>2005</v>
      </c>
      <c r="C60" s="158" t="s">
        <v>310</v>
      </c>
      <c r="D60" s="160"/>
      <c r="E60" s="159" t="s">
        <v>75</v>
      </c>
      <c r="F60" s="50"/>
      <c r="G60" s="184">
        <v>1</v>
      </c>
      <c r="H60" s="185"/>
    </row>
    <row r="61" spans="1:8" x14ac:dyDescent="0.35">
      <c r="A61" s="108">
        <v>219</v>
      </c>
      <c r="B61" s="168">
        <v>2006</v>
      </c>
      <c r="C61" s="158" t="s">
        <v>311</v>
      </c>
      <c r="D61" s="160"/>
      <c r="E61" s="159" t="s">
        <v>75</v>
      </c>
      <c r="F61" s="50"/>
      <c r="G61" s="184">
        <v>1</v>
      </c>
      <c r="H61" s="185"/>
    </row>
    <row r="62" spans="1:8" x14ac:dyDescent="0.35">
      <c r="A62" s="108">
        <v>220</v>
      </c>
      <c r="B62" s="168">
        <v>3001</v>
      </c>
      <c r="C62" s="158" t="s">
        <v>312</v>
      </c>
      <c r="D62" s="170" t="s">
        <v>335</v>
      </c>
      <c r="E62" s="159" t="s">
        <v>75</v>
      </c>
      <c r="F62" s="50"/>
      <c r="G62" s="184"/>
      <c r="H62" s="185"/>
    </row>
    <row r="63" spans="1:8" s="110" customFormat="1" x14ac:dyDescent="0.35">
      <c r="A63" s="109"/>
      <c r="B63" s="169"/>
      <c r="C63" s="165" t="s">
        <v>319</v>
      </c>
      <c r="D63" s="163"/>
      <c r="E63" s="164" t="s">
        <v>347</v>
      </c>
      <c r="F63" s="193"/>
      <c r="G63" s="186">
        <v>0.8</v>
      </c>
      <c r="H63" s="187">
        <f>F62*G63</f>
        <v>0</v>
      </c>
    </row>
    <row r="64" spans="1:8" s="110" customFormat="1" x14ac:dyDescent="0.35">
      <c r="A64" s="109"/>
      <c r="B64" s="169"/>
      <c r="C64" s="165" t="s">
        <v>318</v>
      </c>
      <c r="D64" s="163"/>
      <c r="E64" s="167" t="s">
        <v>60</v>
      </c>
      <c r="F64" s="193"/>
      <c r="G64" s="186">
        <v>0.2</v>
      </c>
      <c r="H64" s="187">
        <f>F62*G64</f>
        <v>0</v>
      </c>
    </row>
    <row r="65" spans="1:8" x14ac:dyDescent="0.35">
      <c r="A65" s="108">
        <v>221</v>
      </c>
      <c r="B65" s="168">
        <v>3002</v>
      </c>
      <c r="C65" s="158" t="s">
        <v>313</v>
      </c>
      <c r="D65" s="160"/>
      <c r="E65" s="159" t="s">
        <v>75</v>
      </c>
      <c r="F65" s="50"/>
      <c r="G65" s="184">
        <v>1</v>
      </c>
      <c r="H65" s="185"/>
    </row>
    <row r="66" spans="1:8" x14ac:dyDescent="0.35">
      <c r="A66" s="108">
        <v>222</v>
      </c>
      <c r="B66" s="168" t="s">
        <v>275</v>
      </c>
      <c r="C66" s="158" t="s">
        <v>314</v>
      </c>
      <c r="D66" s="160"/>
      <c r="E66" s="159" t="s">
        <v>75</v>
      </c>
      <c r="F66" s="50"/>
      <c r="G66" s="184">
        <v>1</v>
      </c>
      <c r="H66" s="185"/>
    </row>
    <row r="67" spans="1:8" x14ac:dyDescent="0.35">
      <c r="A67" s="108">
        <v>223</v>
      </c>
      <c r="B67" s="168" t="s">
        <v>276</v>
      </c>
      <c r="C67" s="158" t="s">
        <v>315</v>
      </c>
      <c r="D67" s="160"/>
      <c r="E67" s="159" t="s">
        <v>75</v>
      </c>
      <c r="F67" s="50"/>
      <c r="G67" s="184">
        <v>1</v>
      </c>
      <c r="H67" s="185"/>
    </row>
    <row r="68" spans="1:8" x14ac:dyDescent="0.35">
      <c r="A68" s="108">
        <v>224</v>
      </c>
      <c r="B68" s="168" t="s">
        <v>277</v>
      </c>
      <c r="C68" s="158" t="s">
        <v>316</v>
      </c>
      <c r="D68" s="160"/>
      <c r="E68" s="159" t="s">
        <v>75</v>
      </c>
      <c r="F68" s="50"/>
      <c r="G68" s="184">
        <v>1</v>
      </c>
      <c r="H68" s="185"/>
    </row>
    <row r="69" spans="1:8" x14ac:dyDescent="0.35">
      <c r="A69" s="108">
        <v>225</v>
      </c>
      <c r="B69" s="171" t="s">
        <v>321</v>
      </c>
      <c r="C69" s="112"/>
      <c r="D69" s="173"/>
      <c r="E69" s="113"/>
      <c r="F69" s="50"/>
      <c r="G69" s="190">
        <v>1</v>
      </c>
      <c r="H69" s="188"/>
    </row>
    <row r="70" spans="1:8" x14ac:dyDescent="0.35">
      <c r="A70" s="108">
        <v>226</v>
      </c>
      <c r="B70" s="171" t="s">
        <v>322</v>
      </c>
      <c r="C70" s="112"/>
      <c r="D70" s="173"/>
      <c r="E70" s="114"/>
      <c r="F70" s="50"/>
      <c r="G70" s="190">
        <v>1</v>
      </c>
      <c r="H70" s="188"/>
    </row>
    <row r="71" spans="1:8" x14ac:dyDescent="0.35">
      <c r="A71" s="108">
        <v>227</v>
      </c>
      <c r="B71" s="171" t="s">
        <v>323</v>
      </c>
      <c r="C71" s="112"/>
      <c r="D71" s="173"/>
      <c r="E71" s="113"/>
      <c r="F71" s="50"/>
      <c r="G71" s="190">
        <v>1</v>
      </c>
      <c r="H71" s="188"/>
    </row>
    <row r="72" spans="1:8" x14ac:dyDescent="0.35">
      <c r="A72" s="108">
        <v>228</v>
      </c>
      <c r="B72" s="171" t="s">
        <v>324</v>
      </c>
      <c r="C72" s="112"/>
      <c r="D72" s="173"/>
      <c r="E72" s="113"/>
      <c r="F72" s="50"/>
      <c r="G72" s="190">
        <v>1</v>
      </c>
      <c r="H72" s="188"/>
    </row>
    <row r="73" spans="1:8" x14ac:dyDescent="0.35">
      <c r="A73" s="108">
        <v>229</v>
      </c>
      <c r="B73" s="171" t="s">
        <v>325</v>
      </c>
      <c r="C73" s="112"/>
      <c r="D73" s="173"/>
      <c r="E73" s="113"/>
      <c r="F73" s="50"/>
      <c r="G73" s="190">
        <v>1</v>
      </c>
      <c r="H73" s="188"/>
    </row>
    <row r="74" spans="1:8" ht="16" thickBot="1" x14ac:dyDescent="0.4">
      <c r="A74" s="115">
        <v>230</v>
      </c>
      <c r="B74" s="172" t="s">
        <v>326</v>
      </c>
      <c r="C74" s="116"/>
      <c r="D74" s="174"/>
      <c r="E74" s="117"/>
      <c r="F74" s="60"/>
      <c r="G74" s="191">
        <v>1</v>
      </c>
      <c r="H74" s="192"/>
    </row>
    <row r="75" spans="1:8" ht="19.5" thickTop="1" thickBot="1" x14ac:dyDescent="0.4">
      <c r="A75" s="118"/>
      <c r="B75" s="175"/>
      <c r="C75" s="176"/>
      <c r="D75" s="177"/>
      <c r="E75" s="178"/>
      <c r="F75" s="179">
        <f>SUM(F2:F74)</f>
        <v>0</v>
      </c>
      <c r="G75" s="180"/>
      <c r="H75" s="181"/>
    </row>
    <row r="76" spans="1:8" ht="16" thickTop="1" x14ac:dyDescent="0.35"/>
    <row r="78" spans="1:8" s="107" customFormat="1" x14ac:dyDescent="0.35">
      <c r="A78" s="119"/>
      <c r="B78" s="119"/>
      <c r="C78" s="120"/>
      <c r="D78" s="120"/>
      <c r="E78" s="120"/>
      <c r="F78" s="121"/>
      <c r="G78" s="122"/>
      <c r="H78" s="123"/>
    </row>
  </sheetData>
  <sheetProtection algorithmName="SHA-512" hashValue="d7HGBpDmSIyy/VsfiCiemkU70GfDYwkxyB72lLXvuYqqwO1ILLaqit+vkULwaCewvTzx6qXygx0yw0lFs4Z7Yw==" saltValue="f3gXumJTQDPiEMUHTf1K/g==" spinCount="100000" sheet="1" objects="1" scenarios="1"/>
  <protectedRanges>
    <protectedRange sqref="F2:F7 F10 F13:F16 F18 F21:F26 F29 F32 F35:F37 F40:F41 F44 F47 F50:F52 F55:F56 F59:F62 F65:F74 C69:C74 E69:E74" name="Oblast1"/>
  </protectedRanges>
  <mergeCells count="1">
    <mergeCell ref="G75:H75"/>
  </mergeCells>
  <pageMargins left="0.31496062992125984" right="0.23622047244094491" top="0.78740157480314965" bottom="0.39370078740157483" header="0.31496062992125984" footer="0.19685039370078741"/>
  <pageSetup paperSize="9" scale="71" fitToHeight="0" orientation="landscape" r:id="rId1"/>
  <headerFooter>
    <oddHeader>&amp;L&amp;"-,Tučné"&amp;12Prodloužení TT z Osové ke Kampusu MU v Bohunicích&amp;C&amp;"-,Tučné"&amp;16Rozpad paušální nabídkové ceny&amp;R&amp;"-,Tučné"&amp;12Paušální cena za provozní soubory</oddHeader>
  </headerFooter>
  <rowBreaks count="1" manualBreakCount="1">
    <brk id="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2</vt:i4>
      </vt:variant>
    </vt:vector>
  </HeadingPairs>
  <TitlesOfParts>
    <vt:vector size="8" baseType="lpstr">
      <vt:lpstr>Instrukce</vt:lpstr>
      <vt:lpstr>Souhrn nabídkové paušální ceny</vt:lpstr>
      <vt:lpstr>Projektové a inženýrské služby</vt:lpstr>
      <vt:lpstr>Souhrn zařízení staveniště</vt:lpstr>
      <vt:lpstr>Souhrn stavební část_SO </vt:lpstr>
      <vt:lpstr>Souhrn technologická část_PS</vt:lpstr>
      <vt:lpstr>Instrukce!Oblast_tisku</vt:lpstr>
      <vt:lpstr>'Souhrn nabídkové paušální ceny'!Oblast_tisku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2024-03-24T12:48:07Z</dcterms:modified>
</cp:coreProperties>
</file>