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24\VO_2024\Strážna služba\FINAL DO VO\"/>
    </mc:Choice>
  </mc:AlternateContent>
  <bookViews>
    <workbookView xWindow="0" yWindow="0" windowWidth="19200" windowHeight="7050"/>
  </bookViews>
  <sheets>
    <sheet name="Pobočky strážené SB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3" i="3"/>
  <c r="G12" i="3"/>
  <c r="G11" i="3"/>
  <c r="G10" i="3"/>
  <c r="G8" i="3"/>
  <c r="G20" i="3"/>
  <c r="G9" i="3"/>
  <c r="G7" i="3"/>
  <c r="I29" i="3" l="1"/>
  <c r="I30" i="3"/>
  <c r="I3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2" i="3" l="1"/>
  <c r="I33" i="3" s="1"/>
  <c r="I34" i="3" s="1"/>
  <c r="I21" i="3"/>
  <c r="I36" i="3" l="1"/>
  <c r="I37" i="3" s="1"/>
  <c r="I38" i="3" s="1"/>
  <c r="I22" i="3"/>
  <c r="I23" i="3" s="1"/>
</calcChain>
</file>

<file path=xl/sharedStrings.xml><?xml version="1.0" encoding="utf-8"?>
<sst xmlns="http://schemas.openxmlformats.org/spreadsheetml/2006/main" count="92" uniqueCount="67">
  <si>
    <t>p.č.</t>
  </si>
  <si>
    <t>1.</t>
  </si>
  <si>
    <t>Panónska cesta 2, Bratislava</t>
  </si>
  <si>
    <t>Mamateyova 17, Bratislava</t>
  </si>
  <si>
    <t>Ondavská 3, Bratislava</t>
  </si>
  <si>
    <t>Halenárska 22, Trnava</t>
  </si>
  <si>
    <t>Partizánska 2315, Trenčín</t>
  </si>
  <si>
    <t>Včelárska 1, Prievidza</t>
  </si>
  <si>
    <t>Skuteckého 20, Banská Bystrica</t>
  </si>
  <si>
    <t>P.O.Hviezdoslava 26, Žilina</t>
  </si>
  <si>
    <t>1. mája 34, Žilina</t>
  </si>
  <si>
    <t>Palárikova 91, Čadca</t>
  </si>
  <si>
    <t>Senný trh 1, Košice</t>
  </si>
  <si>
    <t>Kúpeľná 5, Prešov</t>
  </si>
  <si>
    <t>Tolstého 1, Poprad</t>
  </si>
  <si>
    <t>Výkon SBS služby</t>
  </si>
  <si>
    <t>05:30 - 18:30</t>
  </si>
  <si>
    <t xml:space="preserve">2. </t>
  </si>
  <si>
    <t>00:00 - 24:00</t>
  </si>
  <si>
    <t>Požadovaná SBS</t>
  </si>
  <si>
    <t xml:space="preserve">Celková cena za služby na vyžiadanie v EUR bez DPH  </t>
  </si>
  <si>
    <t>Jednotková cena za osobohodinu SBS                                          v EUR bez DPH</t>
  </si>
  <si>
    <t>06:00 - 06:30
+ 16:00 - 18:00</t>
  </si>
  <si>
    <t xml:space="preserve">denne (24 hod.)  </t>
  </si>
  <si>
    <t xml:space="preserve"> v pracovné dni (13 hod.)</t>
  </si>
  <si>
    <t xml:space="preserve"> v pracovné dni (2,5 hod.)</t>
  </si>
  <si>
    <t xml:space="preserve">Výjazd (jeden zásah)  </t>
  </si>
  <si>
    <t xml:space="preserve">Rozpis cien požadovaných služieb </t>
  </si>
  <si>
    <t xml:space="preserve">DPH 20% v EUR   </t>
  </si>
  <si>
    <t xml:space="preserve">DPH 20% v EUR  </t>
  </si>
  <si>
    <t>hod.</t>
  </si>
  <si>
    <t>Požadovaná činnosť/Položka</t>
  </si>
  <si>
    <t>Služby SBS na objekte VšZP/Položka</t>
  </si>
  <si>
    <t>V čase od - do                    v hod.</t>
  </si>
  <si>
    <t>3.</t>
  </si>
  <si>
    <t>Jednotková cena za činnosť                                                v EUR bez DPH</t>
  </si>
  <si>
    <t>Celková cena                    za položku                              v EUR  bez DPH</t>
  </si>
  <si>
    <t xml:space="preserve">Celková cena za položku                                      v EUR bez DPH </t>
  </si>
  <si>
    <t xml:space="preserve">Celková cena za plnenie predmetu zmluvy (pravidelné služby a služby na vyžiadanie) v EUR bez DPH  </t>
  </si>
  <si>
    <t xml:space="preserve">Celková cena za plnenie predmetu zmluvy (pravidelné služby a služby na vyžiadanie) v EUR s  DPH  </t>
  </si>
  <si>
    <r>
      <t>Príloha č. 3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zmluvy  </t>
    </r>
  </si>
  <si>
    <t>Merná jednotka</t>
  </si>
  <si>
    <t>ks</t>
  </si>
  <si>
    <t>Doprovod podľa špecifikácie  (do 10 km)</t>
  </si>
  <si>
    <t>5.</t>
  </si>
  <si>
    <t>2.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</si>
  <si>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</si>
  <si>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</si>
  <si>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</si>
  <si>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</si>
  <si>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</si>
  <si>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</si>
  <si>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</si>
  <si>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</si>
  <si>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</si>
  <si>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2. Cenová ponuka za činnosti podľa Prílohy č. 1, bodu 3. písm. c) zmluvy - na vyžiadanie objednávateľa</t>
  </si>
  <si>
    <t xml:space="preserve">Celková cena za pravidelné služby v EUR bez DPH  </t>
  </si>
  <si>
    <t xml:space="preserve">Celková cena za pravidelné služby v EUR s  DPH  </t>
  </si>
  <si>
    <t xml:space="preserve">Celková cena za služby na vyžiadanie v EUR s DPH  </t>
  </si>
  <si>
    <t>06:00 - 18:00</t>
  </si>
  <si>
    <t>V prípade, že poskytovateľ nie je platiteľom DPH, uvedie pri každej položke len jednotkovú cenu s DPH, celkovú cenu s DPH a Cenu spolu za celý predmet zákazky s DPH.</t>
  </si>
  <si>
    <t xml:space="preserve">Predpokladaný počet za 4 roky  výkonu SBS                                v hod. </t>
  </si>
  <si>
    <t>1. Cenová ponuka za strážnu službu podľa Prílohy č.1, bodu 3.písm a) a b) zmluvy - pravidelné činnosti v oblasti ochrany objektov a osôb</t>
  </si>
  <si>
    <r>
      <t xml:space="preserve"> v pracovné dni (12 hod.)</t>
    </r>
    <r>
      <rPr>
        <sz val="11"/>
        <color rgb="FFFF0000"/>
        <rFont val="Calibri"/>
        <family val="2"/>
        <charset val="238"/>
        <scheme val="minor"/>
      </rPr>
      <t>*</t>
    </r>
  </si>
  <si>
    <t>* výkon recepčných služieb</t>
  </si>
  <si>
    <t>Predpokladaný počet činností za 4 roky</t>
  </si>
  <si>
    <t>Služba SBS na mimoriadne vyžiadanie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</si>
</sst>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00"/>
    <numFmt numFmtId="165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1" fillId="4" borderId="1" xfId="0" applyFont="1" applyFill="1" applyBorder="1" applyAlignment="1">
      <alignment vertical="center"/>
    </xf>
    <xf numFmtId="165" fontId="6" fillId="2" borderId="1" xfId="0" applyNumberFormat="1" applyFont="1" applyFill="1" applyBorder="1"/>
    <xf numFmtId="165" fontId="7" fillId="4" borderId="1" xfId="0" applyNumberFormat="1" applyFont="1" applyFill="1" applyBorder="1"/>
    <xf numFmtId="165" fontId="7" fillId="5" borderId="1" xfId="0" applyNumberFormat="1" applyFont="1" applyFill="1" applyBorder="1"/>
    <xf numFmtId="0" fontId="1" fillId="0" borderId="0" xfId="0" applyFont="1" applyFill="1" applyBorder="1" applyAlignment="1"/>
    <xf numFmtId="165" fontId="7" fillId="0" borderId="0" xfId="0" applyNumberFormat="1" applyFont="1" applyFill="1" applyBorder="1"/>
    <xf numFmtId="0" fontId="0" fillId="0" borderId="0" xfId="0" applyFill="1"/>
    <xf numFmtId="0" fontId="0" fillId="0" borderId="0" xfId="0" applyAlignment="1">
      <alignment horizontal="left" vertical="center"/>
    </xf>
    <xf numFmtId="0" fontId="0" fillId="4" borderId="1" xfId="0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6" fillId="2" borderId="3" xfId="0" applyNumberFormat="1" applyFont="1" applyFill="1" applyBorder="1"/>
    <xf numFmtId="0" fontId="4" fillId="3" borderId="14" xfId="0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wrapText="1"/>
    </xf>
    <xf numFmtId="8" fontId="4" fillId="0" borderId="14" xfId="0" applyNumberFormat="1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164" fontId="0" fillId="0" borderId="16" xfId="0" applyNumberFormat="1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vertical="center" wrapText="1"/>
    </xf>
    <xf numFmtId="164" fontId="0" fillId="0" borderId="21" xfId="0" applyNumberFormat="1" applyFont="1" applyFill="1" applyBorder="1" applyAlignment="1">
      <alignment horizont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8" fontId="4" fillId="0" borderId="24" xfId="0" applyNumberFormat="1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0" fontId="0" fillId="0" borderId="11" xfId="0" applyFont="1" applyBorder="1"/>
    <xf numFmtId="0" fontId="7" fillId="0" borderId="11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2" borderId="3" xfId="0" applyFill="1" applyBorder="1" applyAlignment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right"/>
    </xf>
    <xf numFmtId="4" fontId="3" fillId="0" borderId="19" xfId="0" applyNumberFormat="1" applyFont="1" applyFill="1" applyBorder="1" applyAlignment="1">
      <alignment horizontal="right"/>
    </xf>
    <xf numFmtId="4" fontId="3" fillId="0" borderId="22" xfId="0" applyNumberFormat="1" applyFont="1" applyFill="1" applyBorder="1" applyAlignment="1">
      <alignment horizontal="right"/>
    </xf>
    <xf numFmtId="4" fontId="1" fillId="0" borderId="17" xfId="0" applyNumberFormat="1" applyFont="1" applyBorder="1"/>
    <xf numFmtId="4" fontId="1" fillId="0" borderId="19" xfId="0" applyNumberFormat="1" applyFont="1" applyBorder="1"/>
    <xf numFmtId="4" fontId="6" fillId="0" borderId="22" xfId="0" applyNumberFormat="1" applyFont="1" applyBorder="1"/>
    <xf numFmtId="4" fontId="1" fillId="2" borderId="3" xfId="0" applyNumberFormat="1" applyFont="1" applyFill="1" applyBorder="1"/>
    <xf numFmtId="4" fontId="0" fillId="4" borderId="1" xfId="0" applyNumberFormat="1" applyFill="1" applyBorder="1"/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" fillId="2" borderId="1" xfId="0" applyFont="1" applyFill="1" applyBorder="1" applyAlignment="1"/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/>
    <xf numFmtId="0" fontId="1" fillId="3" borderId="18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80" zoomScaleNormal="80" workbookViewId="0">
      <selection activeCell="O27" sqref="O27"/>
    </sheetView>
  </sheetViews>
  <sheetFormatPr defaultRowHeight="15" x14ac:dyDescent="0.25"/>
  <cols>
    <col min="1" max="1" width="4.5703125" customWidth="1"/>
    <col min="2" max="2" width="39.7109375" customWidth="1"/>
    <col min="3" max="3" width="14.140625" customWidth="1"/>
    <col min="4" max="4" width="22.5703125" customWidth="1"/>
    <col min="5" max="5" width="24.7109375" customWidth="1"/>
    <col min="6" max="6" width="19.85546875" customWidth="1"/>
    <col min="7" max="8" width="15.7109375" customWidth="1"/>
    <col min="9" max="9" width="21.140625" customWidth="1"/>
    <col min="12" max="12" width="15.5703125" customWidth="1"/>
    <col min="13" max="13" width="9.140625" customWidth="1"/>
    <col min="14" max="14" width="10.7109375" customWidth="1"/>
  </cols>
  <sheetData>
    <row r="1" spans="1:9" x14ac:dyDescent="0.25">
      <c r="A1" s="81" t="s">
        <v>40</v>
      </c>
      <c r="B1" s="82"/>
      <c r="C1" s="82"/>
      <c r="D1" s="82"/>
      <c r="E1" s="82"/>
    </row>
    <row r="2" spans="1:9" ht="18.75" x14ac:dyDescent="0.3">
      <c r="A2" s="1"/>
      <c r="B2" s="2"/>
      <c r="C2" s="11"/>
      <c r="D2" s="68" t="s">
        <v>27</v>
      </c>
      <c r="E2" s="69"/>
      <c r="F2" s="69"/>
    </row>
    <row r="3" spans="1:9" x14ac:dyDescent="0.25">
      <c r="A3" s="1"/>
      <c r="B3" s="2"/>
      <c r="C3" s="11"/>
      <c r="D3" s="2"/>
      <c r="E3" s="2"/>
    </row>
    <row r="4" spans="1:9" ht="36" customHeight="1" thickBot="1" x14ac:dyDescent="0.3">
      <c r="A4" s="95" t="s">
        <v>62</v>
      </c>
      <c r="B4" s="96"/>
      <c r="C4" s="96"/>
      <c r="D4" s="96"/>
      <c r="E4" s="96"/>
      <c r="F4" s="96"/>
      <c r="G4" s="96"/>
      <c r="H4" s="96"/>
      <c r="I4" s="96"/>
    </row>
    <row r="5" spans="1:9" ht="22.5" customHeight="1" thickBot="1" x14ac:dyDescent="0.3">
      <c r="A5" s="83" t="s">
        <v>0</v>
      </c>
      <c r="B5" s="83" t="s">
        <v>32</v>
      </c>
      <c r="C5" s="83"/>
      <c r="D5" s="84"/>
      <c r="E5" s="93" t="s">
        <v>15</v>
      </c>
      <c r="F5" s="94"/>
      <c r="G5" s="94"/>
      <c r="H5" s="94"/>
      <c r="I5" s="94"/>
    </row>
    <row r="6" spans="1:9" ht="85.5" customHeight="1" thickBot="1" x14ac:dyDescent="0.3">
      <c r="A6" s="83"/>
      <c r="B6" s="85"/>
      <c r="C6" s="85"/>
      <c r="D6" s="86"/>
      <c r="E6" s="17" t="s">
        <v>19</v>
      </c>
      <c r="F6" s="17" t="s">
        <v>33</v>
      </c>
      <c r="G6" s="17" t="s">
        <v>61</v>
      </c>
      <c r="H6" s="17" t="s">
        <v>21</v>
      </c>
      <c r="I6" s="18" t="s">
        <v>36</v>
      </c>
    </row>
    <row r="7" spans="1:9" x14ac:dyDescent="0.25">
      <c r="A7" s="87" t="s">
        <v>1</v>
      </c>
      <c r="B7" s="89" t="s">
        <v>2</v>
      </c>
      <c r="C7" s="90"/>
      <c r="D7" s="90"/>
      <c r="E7" s="24" t="s">
        <v>23</v>
      </c>
      <c r="F7" s="28" t="s">
        <v>18</v>
      </c>
      <c r="G7" s="33">
        <f>(365*24)*4+24</f>
        <v>35064</v>
      </c>
      <c r="H7" s="25"/>
      <c r="I7" s="48">
        <f>G7*H7</f>
        <v>0</v>
      </c>
    </row>
    <row r="8" spans="1:9" ht="15.75" thickBot="1" x14ac:dyDescent="0.3">
      <c r="A8" s="88"/>
      <c r="B8" s="91"/>
      <c r="C8" s="92"/>
      <c r="D8" s="92"/>
      <c r="E8" s="22" t="s">
        <v>63</v>
      </c>
      <c r="F8" s="29" t="s">
        <v>59</v>
      </c>
      <c r="G8" s="34">
        <f>(250*12)*4+12</f>
        <v>12012</v>
      </c>
      <c r="H8" s="21"/>
      <c r="I8" s="49">
        <f>G8*H8</f>
        <v>0</v>
      </c>
    </row>
    <row r="9" spans="1:9" ht="15.75" thickBot="1" x14ac:dyDescent="0.3">
      <c r="A9" s="16" t="s">
        <v>45</v>
      </c>
      <c r="B9" s="71" t="s">
        <v>3</v>
      </c>
      <c r="C9" s="72"/>
      <c r="D9" s="73"/>
      <c r="E9" s="20" t="s">
        <v>23</v>
      </c>
      <c r="F9" s="30" t="s">
        <v>18</v>
      </c>
      <c r="G9" s="34">
        <f>(365*24)*4+24</f>
        <v>35064</v>
      </c>
      <c r="H9" s="21"/>
      <c r="I9" s="49">
        <f t="shared" ref="I9:I20" si="0">G9*H9</f>
        <v>0</v>
      </c>
    </row>
    <row r="10" spans="1:9" ht="15.75" thickBot="1" x14ac:dyDescent="0.3">
      <c r="A10" s="16" t="s">
        <v>34</v>
      </c>
      <c r="B10" s="71" t="s">
        <v>4</v>
      </c>
      <c r="C10" s="72"/>
      <c r="D10" s="73"/>
      <c r="E10" s="22" t="s">
        <v>24</v>
      </c>
      <c r="F10" s="31" t="s">
        <v>16</v>
      </c>
      <c r="G10" s="35">
        <f t="shared" ref="G10:G15" si="1">(250*13)*4+13</f>
        <v>13013</v>
      </c>
      <c r="H10" s="21"/>
      <c r="I10" s="49">
        <f t="shared" si="0"/>
        <v>0</v>
      </c>
    </row>
    <row r="11" spans="1:9" ht="15.75" thickBot="1" x14ac:dyDescent="0.3">
      <c r="A11" s="16" t="s">
        <v>46</v>
      </c>
      <c r="B11" s="71" t="s">
        <v>5</v>
      </c>
      <c r="C11" s="72"/>
      <c r="D11" s="73"/>
      <c r="E11" s="22" t="s">
        <v>24</v>
      </c>
      <c r="F11" s="31" t="s">
        <v>16</v>
      </c>
      <c r="G11" s="35">
        <f t="shared" si="1"/>
        <v>13013</v>
      </c>
      <c r="H11" s="21"/>
      <c r="I11" s="49">
        <f t="shared" si="0"/>
        <v>0</v>
      </c>
    </row>
    <row r="12" spans="1:9" ht="15.75" thickBot="1" x14ac:dyDescent="0.3">
      <c r="A12" s="16" t="s">
        <v>44</v>
      </c>
      <c r="B12" s="71" t="s">
        <v>6</v>
      </c>
      <c r="C12" s="72"/>
      <c r="D12" s="73"/>
      <c r="E12" s="22" t="s">
        <v>24</v>
      </c>
      <c r="F12" s="31" t="s">
        <v>16</v>
      </c>
      <c r="G12" s="35">
        <f t="shared" si="1"/>
        <v>13013</v>
      </c>
      <c r="H12" s="21"/>
      <c r="I12" s="49">
        <f t="shared" si="0"/>
        <v>0</v>
      </c>
    </row>
    <row r="13" spans="1:9" ht="15.75" thickBot="1" x14ac:dyDescent="0.3">
      <c r="A13" s="16" t="s">
        <v>47</v>
      </c>
      <c r="B13" s="71" t="s">
        <v>7</v>
      </c>
      <c r="C13" s="72"/>
      <c r="D13" s="73"/>
      <c r="E13" s="22" t="s">
        <v>24</v>
      </c>
      <c r="F13" s="31" t="s">
        <v>16</v>
      </c>
      <c r="G13" s="35">
        <f t="shared" si="1"/>
        <v>13013</v>
      </c>
      <c r="H13" s="21"/>
      <c r="I13" s="49">
        <f t="shared" si="0"/>
        <v>0</v>
      </c>
    </row>
    <row r="14" spans="1:9" ht="15.75" thickBot="1" x14ac:dyDescent="0.3">
      <c r="A14" s="16" t="s">
        <v>48</v>
      </c>
      <c r="B14" s="71" t="s">
        <v>8</v>
      </c>
      <c r="C14" s="72"/>
      <c r="D14" s="73"/>
      <c r="E14" s="22" t="s">
        <v>24</v>
      </c>
      <c r="F14" s="31" t="s">
        <v>16</v>
      </c>
      <c r="G14" s="35">
        <f t="shared" si="1"/>
        <v>13013</v>
      </c>
      <c r="H14" s="21"/>
      <c r="I14" s="49">
        <f t="shared" si="0"/>
        <v>0</v>
      </c>
    </row>
    <row r="15" spans="1:9" ht="15.75" thickBot="1" x14ac:dyDescent="0.3">
      <c r="A15" s="16" t="s">
        <v>49</v>
      </c>
      <c r="B15" s="71" t="s">
        <v>9</v>
      </c>
      <c r="C15" s="72"/>
      <c r="D15" s="73"/>
      <c r="E15" s="22" t="s">
        <v>24</v>
      </c>
      <c r="F15" s="31" t="s">
        <v>16</v>
      </c>
      <c r="G15" s="35">
        <f t="shared" si="1"/>
        <v>13013</v>
      </c>
      <c r="H15" s="21"/>
      <c r="I15" s="49">
        <f t="shared" si="0"/>
        <v>0</v>
      </c>
    </row>
    <row r="16" spans="1:9" ht="28.5" customHeight="1" thickBot="1" x14ac:dyDescent="0.3">
      <c r="A16" s="16" t="s">
        <v>50</v>
      </c>
      <c r="B16" s="71" t="s">
        <v>10</v>
      </c>
      <c r="C16" s="72"/>
      <c r="D16" s="73"/>
      <c r="E16" s="23" t="s">
        <v>25</v>
      </c>
      <c r="F16" s="29" t="s">
        <v>22</v>
      </c>
      <c r="G16" s="34">
        <f>(250*2.5)*4+2.5</f>
        <v>2502.5</v>
      </c>
      <c r="H16" s="21"/>
      <c r="I16" s="49">
        <f t="shared" si="0"/>
        <v>0</v>
      </c>
    </row>
    <row r="17" spans="1:9" ht="15.75" thickBot="1" x14ac:dyDescent="0.3">
      <c r="A17" s="16" t="s">
        <v>51</v>
      </c>
      <c r="B17" s="71" t="s">
        <v>11</v>
      </c>
      <c r="C17" s="72"/>
      <c r="D17" s="73"/>
      <c r="E17" s="20" t="s">
        <v>23</v>
      </c>
      <c r="F17" s="30" t="s">
        <v>18</v>
      </c>
      <c r="G17" s="34">
        <f>(365*24)*4+24</f>
        <v>35064</v>
      </c>
      <c r="H17" s="21"/>
      <c r="I17" s="49">
        <f t="shared" si="0"/>
        <v>0</v>
      </c>
    </row>
    <row r="18" spans="1:9" ht="15.75" thickBot="1" x14ac:dyDescent="0.3">
      <c r="A18" s="16" t="s">
        <v>52</v>
      </c>
      <c r="B18" s="71" t="s">
        <v>12</v>
      </c>
      <c r="C18" s="72"/>
      <c r="D18" s="73"/>
      <c r="E18" s="22" t="s">
        <v>24</v>
      </c>
      <c r="F18" s="31" t="s">
        <v>16</v>
      </c>
      <c r="G18" s="35">
        <f>(250*13)*4+13</f>
        <v>13013</v>
      </c>
      <c r="H18" s="21"/>
      <c r="I18" s="49">
        <f t="shared" si="0"/>
        <v>0</v>
      </c>
    </row>
    <row r="19" spans="1:9" ht="15.75" thickBot="1" x14ac:dyDescent="0.3">
      <c r="A19" s="16" t="s">
        <v>53</v>
      </c>
      <c r="B19" s="71" t="s">
        <v>13</v>
      </c>
      <c r="C19" s="72"/>
      <c r="D19" s="73"/>
      <c r="E19" s="22" t="s">
        <v>24</v>
      </c>
      <c r="F19" s="31" t="s">
        <v>16</v>
      </c>
      <c r="G19" s="35">
        <f>(250*13)*4+13</f>
        <v>13013</v>
      </c>
      <c r="H19" s="21"/>
      <c r="I19" s="49">
        <f t="shared" si="0"/>
        <v>0</v>
      </c>
    </row>
    <row r="20" spans="1:9" ht="15.75" thickBot="1" x14ac:dyDescent="0.3">
      <c r="A20" s="16" t="s">
        <v>54</v>
      </c>
      <c r="B20" s="97" t="s">
        <v>14</v>
      </c>
      <c r="C20" s="98"/>
      <c r="D20" s="99"/>
      <c r="E20" s="26" t="s">
        <v>23</v>
      </c>
      <c r="F20" s="32" t="s">
        <v>18</v>
      </c>
      <c r="G20" s="36">
        <f>(365*24)*4+24</f>
        <v>35064</v>
      </c>
      <c r="H20" s="27"/>
      <c r="I20" s="50">
        <f t="shared" si="0"/>
        <v>0</v>
      </c>
    </row>
    <row r="21" spans="1:9" ht="15.75" thickBot="1" x14ac:dyDescent="0.3">
      <c r="A21" s="60" t="s">
        <v>56</v>
      </c>
      <c r="B21" s="70"/>
      <c r="C21" s="70"/>
      <c r="D21" s="70"/>
      <c r="E21" s="70"/>
      <c r="F21" s="70"/>
      <c r="G21" s="70"/>
      <c r="H21" s="70"/>
      <c r="I21" s="19">
        <f>ROUND(SUM(I5:I20),2)</f>
        <v>0</v>
      </c>
    </row>
    <row r="22" spans="1:9" ht="15.75" thickBot="1" x14ac:dyDescent="0.3">
      <c r="A22" s="61" t="s">
        <v>28</v>
      </c>
      <c r="B22" s="61"/>
      <c r="C22" s="61"/>
      <c r="D22" s="61"/>
      <c r="E22" s="61"/>
      <c r="F22" s="61"/>
      <c r="G22" s="61"/>
      <c r="H22" s="61"/>
      <c r="I22" s="6">
        <f>I21/100*20</f>
        <v>0</v>
      </c>
    </row>
    <row r="23" spans="1:9" ht="16.5" customHeight="1" thickBot="1" x14ac:dyDescent="0.3">
      <c r="A23" s="61" t="s">
        <v>57</v>
      </c>
      <c r="B23" s="61"/>
      <c r="C23" s="61"/>
      <c r="D23" s="61"/>
      <c r="E23" s="61"/>
      <c r="F23" s="61"/>
      <c r="G23" s="61"/>
      <c r="H23" s="61"/>
      <c r="I23" s="6">
        <f>I21+I22</f>
        <v>0</v>
      </c>
    </row>
    <row r="24" spans="1:9" ht="18.75" customHeight="1" x14ac:dyDescent="0.25">
      <c r="A24" s="8"/>
      <c r="B24" s="8"/>
      <c r="C24" s="8"/>
      <c r="D24" s="8"/>
      <c r="E24" s="8"/>
      <c r="F24" s="8"/>
      <c r="G24" s="8"/>
      <c r="H24" s="8"/>
      <c r="I24" s="9"/>
    </row>
    <row r="25" spans="1:9" ht="18.75" customHeight="1" x14ac:dyDescent="0.25">
      <c r="A25" s="77" t="s">
        <v>64</v>
      </c>
      <c r="B25" s="77"/>
      <c r="C25" s="77"/>
      <c r="D25" s="77"/>
      <c r="E25" s="77"/>
      <c r="F25" s="77"/>
      <c r="G25" s="77"/>
      <c r="H25" s="77"/>
      <c r="I25" s="9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35.25" customHeight="1" thickBot="1" x14ac:dyDescent="0.3">
      <c r="A27" s="66" t="s">
        <v>55</v>
      </c>
      <c r="B27" s="67"/>
      <c r="C27" s="67"/>
      <c r="D27" s="67"/>
      <c r="E27" s="67"/>
      <c r="F27" s="67"/>
      <c r="G27" s="67"/>
      <c r="H27" s="67"/>
      <c r="I27" s="67"/>
    </row>
    <row r="28" spans="1:9" ht="45.75" thickBot="1" x14ac:dyDescent="0.3">
      <c r="A28" s="4" t="s">
        <v>0</v>
      </c>
      <c r="B28" s="74" t="s">
        <v>31</v>
      </c>
      <c r="C28" s="75"/>
      <c r="D28" s="75"/>
      <c r="E28" s="76"/>
      <c r="F28" s="39" t="s">
        <v>41</v>
      </c>
      <c r="G28" s="18" t="s">
        <v>65</v>
      </c>
      <c r="H28" s="39" t="s">
        <v>35</v>
      </c>
      <c r="I28" s="40" t="s">
        <v>37</v>
      </c>
    </row>
    <row r="29" spans="1:9" ht="15.75" thickBot="1" x14ac:dyDescent="0.3">
      <c r="A29" s="37" t="s">
        <v>1</v>
      </c>
      <c r="B29" s="56" t="s">
        <v>43</v>
      </c>
      <c r="C29" s="57"/>
      <c r="D29" s="57"/>
      <c r="E29" s="57"/>
      <c r="F29" s="42" t="s">
        <v>42</v>
      </c>
      <c r="G29" s="45">
        <v>720</v>
      </c>
      <c r="H29" s="25"/>
      <c r="I29" s="51">
        <f>G29*H29</f>
        <v>0</v>
      </c>
    </row>
    <row r="30" spans="1:9" ht="15.75" thickBot="1" x14ac:dyDescent="0.3">
      <c r="A30" s="37" t="s">
        <v>17</v>
      </c>
      <c r="B30" s="58" t="s">
        <v>26</v>
      </c>
      <c r="C30" s="59"/>
      <c r="D30" s="59"/>
      <c r="E30" s="59"/>
      <c r="F30" s="43" t="s">
        <v>42</v>
      </c>
      <c r="G30" s="46">
        <v>240</v>
      </c>
      <c r="H30" s="21"/>
      <c r="I30" s="52">
        <f>G30*H30</f>
        <v>0</v>
      </c>
    </row>
    <row r="31" spans="1:9" ht="15.75" thickBot="1" x14ac:dyDescent="0.3">
      <c r="A31" s="38" t="s">
        <v>34</v>
      </c>
      <c r="B31" s="100" t="s">
        <v>66</v>
      </c>
      <c r="C31" s="101"/>
      <c r="D31" s="101"/>
      <c r="E31" s="101"/>
      <c r="F31" s="44" t="s">
        <v>30</v>
      </c>
      <c r="G31" s="47">
        <v>1000</v>
      </c>
      <c r="H31" s="27"/>
      <c r="I31" s="53">
        <f>G31*H31</f>
        <v>0</v>
      </c>
    </row>
    <row r="32" spans="1:9" ht="15.75" thickBot="1" x14ac:dyDescent="0.3">
      <c r="A32" s="63" t="s">
        <v>20</v>
      </c>
      <c r="B32" s="64"/>
      <c r="C32" s="64"/>
      <c r="D32" s="64"/>
      <c r="E32" s="65"/>
      <c r="F32" s="41"/>
      <c r="G32" s="41"/>
      <c r="H32" s="41"/>
      <c r="I32" s="54">
        <f>ROUND(SUM(I29:I31),2)</f>
        <v>0</v>
      </c>
    </row>
    <row r="33" spans="1:9" ht="15.75" thickBot="1" x14ac:dyDescent="0.3">
      <c r="A33" s="78" t="s">
        <v>29</v>
      </c>
      <c r="B33" s="79"/>
      <c r="C33" s="79"/>
      <c r="D33" s="79"/>
      <c r="E33" s="80"/>
      <c r="F33" s="12"/>
      <c r="G33" s="12"/>
      <c r="H33" s="12"/>
      <c r="I33" s="55">
        <f>I32/100*20</f>
        <v>0</v>
      </c>
    </row>
    <row r="34" spans="1:9" ht="18" customHeight="1" thickBot="1" x14ac:dyDescent="0.3">
      <c r="A34" s="13" t="s">
        <v>58</v>
      </c>
      <c r="B34" s="14"/>
      <c r="C34" s="14"/>
      <c r="D34" s="14"/>
      <c r="E34" s="15"/>
      <c r="F34" s="12"/>
      <c r="G34" s="12"/>
      <c r="H34" s="12"/>
      <c r="I34" s="55">
        <f>I32+I33</f>
        <v>0</v>
      </c>
    </row>
    <row r="35" spans="1:9" ht="15.75" thickBot="1" x14ac:dyDescent="0.3">
      <c r="A35" s="3"/>
      <c r="B35" s="3"/>
      <c r="C35" s="3"/>
      <c r="D35" s="3"/>
      <c r="E35" s="3"/>
    </row>
    <row r="36" spans="1:9" ht="15.75" thickBot="1" x14ac:dyDescent="0.3">
      <c r="A36" s="60" t="s">
        <v>38</v>
      </c>
      <c r="B36" s="60"/>
      <c r="C36" s="60"/>
      <c r="D36" s="60"/>
      <c r="E36" s="60"/>
      <c r="F36" s="60"/>
      <c r="G36" s="60"/>
      <c r="H36" s="60"/>
      <c r="I36" s="5">
        <f>I21+I32</f>
        <v>0</v>
      </c>
    </row>
    <row r="37" spans="1:9" ht="15.75" thickBot="1" x14ac:dyDescent="0.3">
      <c r="A37" s="61" t="s">
        <v>28</v>
      </c>
      <c r="B37" s="61"/>
      <c r="C37" s="61"/>
      <c r="D37" s="61"/>
      <c r="E37" s="61"/>
      <c r="F37" s="61"/>
      <c r="G37" s="61"/>
      <c r="H37" s="61"/>
      <c r="I37" s="6">
        <f>I36/100*20</f>
        <v>0</v>
      </c>
    </row>
    <row r="38" spans="1:9" ht="15.75" thickBot="1" x14ac:dyDescent="0.3">
      <c r="A38" s="62" t="s">
        <v>39</v>
      </c>
      <c r="B38" s="62"/>
      <c r="C38" s="62"/>
      <c r="D38" s="62"/>
      <c r="E38" s="62"/>
      <c r="F38" s="62"/>
      <c r="G38" s="62"/>
      <c r="H38" s="62"/>
      <c r="I38" s="7">
        <f>I36+I37</f>
        <v>0</v>
      </c>
    </row>
    <row r="39" spans="1:9" s="10" customFormat="1" x14ac:dyDescent="0.25">
      <c r="A39" s="8"/>
      <c r="B39" s="8"/>
      <c r="C39" s="8"/>
      <c r="D39" s="8"/>
      <c r="E39" s="8"/>
      <c r="F39" s="8"/>
      <c r="G39" s="8"/>
      <c r="H39" s="8"/>
      <c r="I39" s="9"/>
    </row>
    <row r="40" spans="1:9" s="10" customFormat="1" x14ac:dyDescent="0.25">
      <c r="A40" s="8" t="s">
        <v>60</v>
      </c>
      <c r="B40" s="8"/>
      <c r="C40" s="8"/>
      <c r="D40" s="8"/>
      <c r="E40" s="8"/>
      <c r="F40" s="8"/>
      <c r="G40" s="8"/>
      <c r="H40" s="8"/>
      <c r="I40" s="9"/>
    </row>
    <row r="41" spans="1:9" s="10" customFormat="1" x14ac:dyDescent="0.25">
      <c r="A41" s="8"/>
      <c r="B41" s="8"/>
      <c r="C41" s="8"/>
      <c r="D41" s="8"/>
      <c r="E41" s="8"/>
      <c r="F41" s="8"/>
      <c r="G41" s="8"/>
      <c r="H41" s="8"/>
      <c r="I41" s="9"/>
    </row>
  </sheetData>
  <mergeCells count="34">
    <mergeCell ref="B28:E28"/>
    <mergeCell ref="A25:H25"/>
    <mergeCell ref="A33:E33"/>
    <mergeCell ref="A1:E1"/>
    <mergeCell ref="A5:A6"/>
    <mergeCell ref="B5:D6"/>
    <mergeCell ref="A23:H23"/>
    <mergeCell ref="A22:H22"/>
    <mergeCell ref="A7:A8"/>
    <mergeCell ref="B7:D8"/>
    <mergeCell ref="E5:I5"/>
    <mergeCell ref="A4:I4"/>
    <mergeCell ref="B18:D18"/>
    <mergeCell ref="B19:D19"/>
    <mergeCell ref="B20:D20"/>
    <mergeCell ref="B31:E31"/>
    <mergeCell ref="A27:I27"/>
    <mergeCell ref="D2:F2"/>
    <mergeCell ref="A21:H21"/>
    <mergeCell ref="B13:D13"/>
    <mergeCell ref="B14:D14"/>
    <mergeCell ref="B15:D15"/>
    <mergeCell ref="B16:D16"/>
    <mergeCell ref="B17:D17"/>
    <mergeCell ref="B10:D10"/>
    <mergeCell ref="B9:D9"/>
    <mergeCell ref="B11:D11"/>
    <mergeCell ref="B12:D12"/>
    <mergeCell ref="B29:E29"/>
    <mergeCell ref="B30:E30"/>
    <mergeCell ref="A36:H36"/>
    <mergeCell ref="A37:H37"/>
    <mergeCell ref="A38:H38"/>
    <mergeCell ref="A32:E3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Pobočky strážené SBS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Kikta Marián, Ing.</dc:creator>
  <cp:lastModifiedBy>Krajčová Katarína, JUDr.</cp:lastModifiedBy>
  <cp:lastPrinted>2022-04-20T07:41:26Z</cp:lastPrinted>
  <dcterms:created xsi:type="dcterms:W3CDTF">2022-03-01T10:00:38Z</dcterms:created>
  <dcterms:modified xsi:type="dcterms:W3CDTF">2024-04-08T09:45:29Z</dcterms:modified>
</cp:coreProperties>
</file>