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uhrnny rozpocet Diela" sheetId="2" r:id="rId1"/>
    <sheet name="Casti stavby - celkom" sheetId="3" r:id="rId2"/>
    <sheet name="SO V401-09" sheetId="7" r:id="rId3"/>
    <sheet name="Vseobecne polozky - celkom" sheetId="5" r:id="rId4"/>
    <sheet name="Dokumentácia" sheetId="1" r:id="rId5"/>
    <sheet name="Opravne prace" sheetId="6" r:id="rId6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7" l="1"/>
  <c r="H11" i="7"/>
  <c r="H12" i="7"/>
  <c r="H122" i="6"/>
  <c r="H123" i="6"/>
  <c r="H124" i="6"/>
  <c r="H125" i="6"/>
  <c r="H126" i="6"/>
  <c r="H127" i="6"/>
  <c r="H128" i="6"/>
  <c r="H130" i="6"/>
  <c r="H131" i="6"/>
  <c r="H95" i="6"/>
  <c r="H96" i="6"/>
  <c r="H97" i="6"/>
  <c r="H98" i="6"/>
  <c r="H99" i="6"/>
  <c r="H100" i="6"/>
  <c r="H101" i="6"/>
  <c r="H102" i="6"/>
  <c r="H103" i="6"/>
  <c r="H104" i="6"/>
  <c r="H106" i="6"/>
  <c r="H107" i="6"/>
  <c r="H108" i="6"/>
  <c r="H109" i="6"/>
  <c r="H110" i="6"/>
  <c r="H111" i="6"/>
  <c r="H112" i="6"/>
  <c r="H113" i="6"/>
  <c r="H115" i="6"/>
  <c r="H7" i="7"/>
  <c r="H8" i="7"/>
  <c r="H9" i="7"/>
  <c r="H13" i="7"/>
  <c r="H14" i="7"/>
  <c r="H15" i="7"/>
  <c r="H16" i="7"/>
  <c r="H6" i="7"/>
  <c r="H17" i="7" l="1"/>
  <c r="F102" i="3" s="1"/>
  <c r="H79" i="6"/>
  <c r="H62" i="6"/>
  <c r="H63" i="6"/>
  <c r="H64" i="6"/>
  <c r="H51" i="6"/>
  <c r="H52" i="6"/>
  <c r="H40" i="6"/>
  <c r="H41" i="6"/>
  <c r="H32" i="6"/>
  <c r="H33" i="6"/>
  <c r="H27" i="6"/>
  <c r="H28" i="6"/>
  <c r="H29" i="6"/>
  <c r="H30" i="6"/>
  <c r="H31" i="6"/>
  <c r="H21" i="6"/>
  <c r="H22" i="6"/>
  <c r="H23" i="6"/>
  <c r="H24" i="6"/>
  <c r="H25" i="6"/>
  <c r="H9" i="6"/>
  <c r="H10" i="6"/>
  <c r="H16" i="5" l="1"/>
  <c r="H11" i="5" l="1"/>
  <c r="H7" i="6"/>
  <c r="H8" i="6"/>
  <c r="H11" i="6"/>
  <c r="H12" i="6"/>
  <c r="H13" i="6"/>
  <c r="H14" i="6"/>
  <c r="H15" i="6"/>
  <c r="H16" i="6"/>
  <c r="H17" i="6"/>
  <c r="H18" i="6"/>
  <c r="H19" i="6"/>
  <c r="H20" i="6"/>
  <c r="H26" i="6"/>
  <c r="H34" i="6"/>
  <c r="H35" i="6"/>
  <c r="H36" i="6"/>
  <c r="H37" i="6"/>
  <c r="H38" i="6"/>
  <c r="H39" i="6"/>
  <c r="H42" i="6"/>
  <c r="H43" i="6"/>
  <c r="H44" i="6"/>
  <c r="H45" i="6"/>
  <c r="H46" i="6"/>
  <c r="H47" i="6"/>
  <c r="H48" i="6"/>
  <c r="H49" i="6"/>
  <c r="H50" i="6"/>
  <c r="H53" i="6"/>
  <c r="H54" i="6"/>
  <c r="H55" i="6"/>
  <c r="H56" i="6"/>
  <c r="H57" i="6"/>
  <c r="H58" i="6"/>
  <c r="H59" i="6"/>
  <c r="H60" i="6"/>
  <c r="H61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116" i="6"/>
  <c r="H117" i="6"/>
  <c r="H118" i="6"/>
  <c r="H119" i="6"/>
  <c r="H120" i="6"/>
  <c r="H121" i="6"/>
  <c r="H132" i="6"/>
  <c r="H133" i="6"/>
  <c r="H134" i="6"/>
  <c r="H135" i="6"/>
  <c r="H136" i="6"/>
  <c r="H137" i="6"/>
  <c r="H138" i="6"/>
  <c r="H139" i="6"/>
  <c r="H140" i="6"/>
  <c r="H6" i="6"/>
  <c r="H141" i="6" l="1"/>
  <c r="G9" i="2" s="1"/>
  <c r="I10" i="2"/>
  <c r="H10" i="2"/>
  <c r="H7" i="5"/>
  <c r="H9" i="2" l="1"/>
  <c r="I9" i="2" s="1"/>
  <c r="H23" i="5"/>
  <c r="H22" i="5" l="1"/>
  <c r="H21" i="5"/>
  <c r="H24" i="5" l="1"/>
  <c r="H20" i="5"/>
  <c r="H19" i="5"/>
  <c r="H18" i="5"/>
  <c r="H17" i="5"/>
  <c r="H15" i="5"/>
  <c r="H14" i="5"/>
  <c r="H13" i="5"/>
  <c r="H12" i="5"/>
  <c r="H9" i="5"/>
  <c r="H8" i="5"/>
  <c r="H138" i="1" l="1"/>
  <c r="G138" i="1"/>
  <c r="F138" i="1"/>
  <c r="F130" i="3"/>
  <c r="G8" i="2" s="1"/>
  <c r="H8" i="2" s="1"/>
  <c r="I8" i="2" s="1"/>
  <c r="H139" i="1" l="1"/>
  <c r="G10" i="5" s="1"/>
  <c r="H10" i="5" s="1"/>
  <c r="H25" i="5" s="1"/>
  <c r="G7" i="2" l="1"/>
  <c r="G11" i="2" s="1"/>
  <c r="H7" i="2" l="1"/>
  <c r="H11" i="2" s="1"/>
  <c r="I7" i="2" l="1"/>
  <c r="I11" i="2" s="1"/>
</calcChain>
</file>

<file path=xl/sharedStrings.xml><?xml version="1.0" encoding="utf-8"?>
<sst xmlns="http://schemas.openxmlformats.org/spreadsheetml/2006/main" count="1196" uniqueCount="476">
  <si>
    <t>45.00.00</t>
  </si>
  <si>
    <t>Všeobecné položky v procese obstarávania stavieb</t>
  </si>
  <si>
    <t>Časti stavby</t>
  </si>
  <si>
    <t>Navrhovaná zmluvná cena (Akceptovaná zmluvná hodnota)</t>
  </si>
  <si>
    <t>Cena spolu bez DPH v €</t>
  </si>
  <si>
    <t>DPH 20%</t>
  </si>
  <si>
    <t>Cena s DPH v €</t>
  </si>
  <si>
    <t>VŠEOBECNÉ POLOŽKY V PROCESE OBSTARÁVANIA STAVIEB</t>
  </si>
  <si>
    <t>Kód klasifikácie produkcie</t>
  </si>
  <si>
    <t>Popis položky</t>
  </si>
  <si>
    <t>M.j.</t>
  </si>
  <si>
    <t>Množstvo</t>
  </si>
  <si>
    <t>JC bez DPH v €</t>
  </si>
  <si>
    <t xml:space="preserve">     45.00.00</t>
  </si>
  <si>
    <t>Zariadenie staveniska - prevádzka</t>
  </si>
  <si>
    <t>Zariadenie staveniska - odstránenie</t>
  </si>
  <si>
    <t>Fotodokumentácia, video</t>
  </si>
  <si>
    <t>Geotechnický monitoring</t>
  </si>
  <si>
    <t>Mesačné správy postupu výstavby</t>
  </si>
  <si>
    <t>sub</t>
  </si>
  <si>
    <t>kpl</t>
  </si>
  <si>
    <t>Vytyčovacia sieť</t>
  </si>
  <si>
    <t>Inžinierská činnosť</t>
  </si>
  <si>
    <t>dni</t>
  </si>
  <si>
    <t xml:space="preserve">Informačné tabule </t>
  </si>
  <si>
    <t>Propagačný bulletin diaľnice</t>
  </si>
  <si>
    <t>Pamätná tabuľa</t>
  </si>
  <si>
    <t>Legenda:</t>
  </si>
  <si>
    <t>kpl   -  komplet za poistenie Diela</t>
  </si>
  <si>
    <t>sub  - náklady na kompletné vyhotovenie v súlade so Zmluvou</t>
  </si>
  <si>
    <t>P.č.</t>
  </si>
  <si>
    <t>VŠEOBECNÉ POLOŽKY - Dokumentácia Zhotoviteľa</t>
  </si>
  <si>
    <t>Číslo časti stavby</t>
  </si>
  <si>
    <t>Názov časti stavby</t>
  </si>
  <si>
    <t>DRS</t>
  </si>
  <si>
    <t>DSV</t>
  </si>
  <si>
    <t>GE-DSRS</t>
  </si>
  <si>
    <t>B.1</t>
  </si>
  <si>
    <t>Prehľadná situácia M 1:50 000</t>
  </si>
  <si>
    <t>B.2</t>
  </si>
  <si>
    <t>Celková situácia stavby M 1:10 000</t>
  </si>
  <si>
    <t>B.3</t>
  </si>
  <si>
    <t>Pozdĺžny rez M 1:10 000/1 000</t>
  </si>
  <si>
    <t>B.4</t>
  </si>
  <si>
    <t>Ortofotomapa M 1:10 000</t>
  </si>
  <si>
    <t>B.5</t>
  </si>
  <si>
    <t>Ortofotomapa M 1:2 000</t>
  </si>
  <si>
    <t>C.1</t>
  </si>
  <si>
    <t>Koordinačné výkresy M 1:1 000</t>
  </si>
  <si>
    <t>C.2</t>
  </si>
  <si>
    <t>Dopravné značenie celej stavby M 1:2 000</t>
  </si>
  <si>
    <t>D</t>
  </si>
  <si>
    <t>Písomnosti a výkresy objektov</t>
  </si>
  <si>
    <t>025-00</t>
  </si>
  <si>
    <t>Zobratie ornice z dočasných záberov a následná rekultivácia DZ</t>
  </si>
  <si>
    <t xml:space="preserve">031-00    </t>
  </si>
  <si>
    <t xml:space="preserve">Vegetačné úpravy diaľnice D1    </t>
  </si>
  <si>
    <t xml:space="preserve">035-00    </t>
  </si>
  <si>
    <t xml:space="preserve">Vegetačné úpravy potoka Ílovec km 0,470    </t>
  </si>
  <si>
    <t xml:space="preserve">036-00    </t>
  </si>
  <si>
    <t xml:space="preserve">Vegetačné úpravy potoka Zlá voda km 1,725    </t>
  </si>
  <si>
    <t xml:space="preserve">037-00    </t>
  </si>
  <si>
    <t xml:space="preserve">Vegetačné úpravy potoka Mlynárov jarok km 3,223    </t>
  </si>
  <si>
    <t xml:space="preserve">038-00    </t>
  </si>
  <si>
    <t xml:space="preserve">Vegetačné úpravy bezmenného potoka km 4,430    </t>
  </si>
  <si>
    <t xml:space="preserve">051-00    </t>
  </si>
  <si>
    <t xml:space="preserve">Preložka meliorácií k.ú. Lietavská Lúčka    </t>
  </si>
  <si>
    <t xml:space="preserve">052-00    </t>
  </si>
  <si>
    <t xml:space="preserve">Preložka meliorácií k.ú. Turie    </t>
  </si>
  <si>
    <t xml:space="preserve">052-01    </t>
  </si>
  <si>
    <t xml:space="preserve">Preložka meliorácií k.ú. Višňové    </t>
  </si>
  <si>
    <t xml:space="preserve">101-00    </t>
  </si>
  <si>
    <t xml:space="preserve">Diaľnica D1    </t>
  </si>
  <si>
    <t xml:space="preserve">101-00.1    </t>
  </si>
  <si>
    <t xml:space="preserve">Sanácia zosuvov    </t>
  </si>
  <si>
    <t xml:space="preserve">111-00    </t>
  </si>
  <si>
    <t xml:space="preserve">Križovatka Lietavská Lúčka    </t>
  </si>
  <si>
    <t xml:space="preserve">131-00    </t>
  </si>
  <si>
    <t xml:space="preserve">Preložka poľnej cesty Ílové    </t>
  </si>
  <si>
    <t xml:space="preserve">134-00    </t>
  </si>
  <si>
    <t xml:space="preserve">Preložka poľnej cesty km 3,628    </t>
  </si>
  <si>
    <t xml:space="preserve">135-00    </t>
  </si>
  <si>
    <t xml:space="preserve">Preložka poľnej cesty km 4,420    </t>
  </si>
  <si>
    <t xml:space="preserve">136-00    </t>
  </si>
  <si>
    <t xml:space="preserve">Preložka poľnej cesty km 3,250    </t>
  </si>
  <si>
    <t xml:space="preserve">150-00    </t>
  </si>
  <si>
    <t xml:space="preserve">Úprava jestvujúcich komunikácií I. triedy    </t>
  </si>
  <si>
    <t xml:space="preserve">150-01    </t>
  </si>
  <si>
    <t xml:space="preserve">Úprava jestvujúcich komunikácií II. a III. triedy    </t>
  </si>
  <si>
    <t xml:space="preserve">151-00    </t>
  </si>
  <si>
    <t xml:space="preserve">Úprava jestvujúcich miestnych komunikácií    </t>
  </si>
  <si>
    <t xml:space="preserve">201-00    </t>
  </si>
  <si>
    <t xml:space="preserve">Most na D1 nad údolím a potokom v km 0,522    </t>
  </si>
  <si>
    <t xml:space="preserve">202-00    </t>
  </si>
  <si>
    <t xml:space="preserve">Most na D1 nad údolím a potokom v km 1,625    </t>
  </si>
  <si>
    <t xml:space="preserve">203-00    </t>
  </si>
  <si>
    <t xml:space="preserve">Most na D1 nad údolím a cestou III/01889    </t>
  </si>
  <si>
    <t xml:space="preserve">204-00    </t>
  </si>
  <si>
    <t xml:space="preserve">Most na D1 nad údolím km 4,313    </t>
  </si>
  <si>
    <t xml:space="preserve">205-00    </t>
  </si>
  <si>
    <t xml:space="preserve">Most na D1 v km 3,863    </t>
  </si>
  <si>
    <t xml:space="preserve">211-00    </t>
  </si>
  <si>
    <t xml:space="preserve">Most na D1 na vetve V8 nad privádzačom  Žilina    </t>
  </si>
  <si>
    <t xml:space="preserve">221-00    </t>
  </si>
  <si>
    <t xml:space="preserve">Zárubný múr - vpravo, km 0,125 - 0,350    </t>
  </si>
  <si>
    <t xml:space="preserve">222-00    </t>
  </si>
  <si>
    <t xml:space="preserve">Zárubný múr - vľavo, km 0,840 - 1,290    </t>
  </si>
  <si>
    <t xml:space="preserve">223-00    </t>
  </si>
  <si>
    <t xml:space="preserve">Zárubný múr - vpravo, km 0,840 - 1,210    </t>
  </si>
  <si>
    <t xml:space="preserve">224-00    </t>
  </si>
  <si>
    <t xml:space="preserve">Zárubný múr - vpravo, km 2,350 - 2,600    </t>
  </si>
  <si>
    <t xml:space="preserve">225-00    </t>
  </si>
  <si>
    <t xml:space="preserve">Zárubný múr - vľavo, km 2,350 - 2,610    </t>
  </si>
  <si>
    <t xml:space="preserve">226-00    </t>
  </si>
  <si>
    <t xml:space="preserve">Oporný múr - vľavo, km 3,656 - 3,770    </t>
  </si>
  <si>
    <t xml:space="preserve">227-00    </t>
  </si>
  <si>
    <t xml:space="preserve">Oporný múr-v strede diaľnice, km 3,656 - 4,136    </t>
  </si>
  <si>
    <t xml:space="preserve">228-00    </t>
  </si>
  <si>
    <t xml:space="preserve">Oporný múr - vľavo, km 3,947 - 4,136    </t>
  </si>
  <si>
    <t xml:space="preserve">229-00 </t>
  </si>
  <si>
    <t>Oporné múry v križovatke Lietavká Lúčka</t>
  </si>
  <si>
    <t xml:space="preserve">242-00    </t>
  </si>
  <si>
    <t xml:space="preserve">Protihluková stena na vetve V6    </t>
  </si>
  <si>
    <t xml:space="preserve">243-00    </t>
  </si>
  <si>
    <t xml:space="preserve">Protihluková stena na vetve V8    </t>
  </si>
  <si>
    <t xml:space="preserve">301-00    </t>
  </si>
  <si>
    <t xml:space="preserve">KORL, km 0,800 vpravo    </t>
  </si>
  <si>
    <t xml:space="preserve">302-00    </t>
  </si>
  <si>
    <t xml:space="preserve">KORL, km 2,050 vľavo    </t>
  </si>
  <si>
    <t xml:space="preserve">303-00    </t>
  </si>
  <si>
    <t xml:space="preserve">KORL, km 3,700 vpravo    </t>
  </si>
  <si>
    <t xml:space="preserve">316-00    </t>
  </si>
  <si>
    <t xml:space="preserve">KORL v križovatke Lietavská Lúčka    </t>
  </si>
  <si>
    <t xml:space="preserve">322-00    </t>
  </si>
  <si>
    <t xml:space="preserve">Oplotenie diaľnice    </t>
  </si>
  <si>
    <t xml:space="preserve">332-00    </t>
  </si>
  <si>
    <t xml:space="preserve">Preložka potoka Ílovec km 0,470    </t>
  </si>
  <si>
    <t xml:space="preserve">334-00    </t>
  </si>
  <si>
    <t xml:space="preserve">Preložka potoka Mlynárov járok km 3,223    </t>
  </si>
  <si>
    <t xml:space="preserve">335-00    </t>
  </si>
  <si>
    <t xml:space="preserve">Preložka bezmenného potoka km 4,430    </t>
  </si>
  <si>
    <t xml:space="preserve">340-00    </t>
  </si>
  <si>
    <t xml:space="preserve">Preložka potoka Ílovec v križovatke Lietavská Lúčka    </t>
  </si>
  <si>
    <t xml:space="preserve">401-00   </t>
  </si>
  <si>
    <t xml:space="preserve">Preložka skladu trhavín DPS Višňové    </t>
  </si>
  <si>
    <t xml:space="preserve">501-00    </t>
  </si>
  <si>
    <t xml:space="preserve">Dažďová kanalizácia diaľnice    </t>
  </si>
  <si>
    <t xml:space="preserve">612-00    </t>
  </si>
  <si>
    <t xml:space="preserve">Preložka NN rozvodov - obaľovačka Višňové    </t>
  </si>
  <si>
    <t xml:space="preserve">632-00    </t>
  </si>
  <si>
    <t xml:space="preserve">Preložka VN prípojky pre TS Doprastav    </t>
  </si>
  <si>
    <t xml:space="preserve">632-11    </t>
  </si>
  <si>
    <t xml:space="preserve">Rekonštrukcia TS Doprastavu    </t>
  </si>
  <si>
    <t xml:space="preserve">655-00    </t>
  </si>
  <si>
    <t xml:space="preserve">Informačný systém diaľnice - stavebná časť    </t>
  </si>
  <si>
    <t xml:space="preserve">658-00    </t>
  </si>
  <si>
    <t xml:space="preserve">Telefónna prípojka pre tunel Višňové - I. časť    </t>
  </si>
  <si>
    <t xml:space="preserve">801-00    </t>
  </si>
  <si>
    <t xml:space="preserve">Preložka VTL plynovodu DN 500 v km 2,035    </t>
  </si>
  <si>
    <t xml:space="preserve">802-00    </t>
  </si>
  <si>
    <t xml:space="preserve">Preložka STL plynovodu DN 200 v km 3,218    </t>
  </si>
  <si>
    <t xml:space="preserve">901-00    </t>
  </si>
  <si>
    <t xml:space="preserve">Prístupová cesta na stavenisko v km 0,680 - 1,880    </t>
  </si>
  <si>
    <t xml:space="preserve">902-00    </t>
  </si>
  <si>
    <t xml:space="preserve">Prístupová cesta na stavenisko v km 2,040 - 3,210    </t>
  </si>
  <si>
    <t xml:space="preserve">903-00    </t>
  </si>
  <si>
    <t xml:space="preserve">Prístupová cesta na stavenisko v križovatke Lietavská Lúčka    </t>
  </si>
  <si>
    <t xml:space="preserve">904-00    </t>
  </si>
  <si>
    <t xml:space="preserve">Dočasné premostenie na č.st.903-00    </t>
  </si>
  <si>
    <t>H636-00</t>
  </si>
  <si>
    <t xml:space="preserve">Prípojka VN pre SSÚD Žilina </t>
  </si>
  <si>
    <t>P102-00</t>
  </si>
  <si>
    <t>Diaľničný privádzač Lietavská Lúčka - Žilina (v km 1,600 - 2,500)</t>
  </si>
  <si>
    <t>P205-00</t>
  </si>
  <si>
    <t xml:space="preserve">Most nad diaľnicou D1 v km 2,100 </t>
  </si>
  <si>
    <t>P206-00</t>
  </si>
  <si>
    <t>Most na poľnej ceste km 1,750 privádzača</t>
  </si>
  <si>
    <t>V023-00</t>
  </si>
  <si>
    <t>Zobratie ornice z dočasných záberov a rekultivácia</t>
  </si>
  <si>
    <t>V025-00</t>
  </si>
  <si>
    <t>Depónia pri ZP</t>
  </si>
  <si>
    <t>V027-00</t>
  </si>
  <si>
    <t>Depónia pri VP</t>
  </si>
  <si>
    <t>V031-00</t>
  </si>
  <si>
    <t>Vegetačné úpravy diaľnice D1</t>
  </si>
  <si>
    <t>V033-00</t>
  </si>
  <si>
    <t>Vegetačné úpravy západný portál</t>
  </si>
  <si>
    <t>V034-00</t>
  </si>
  <si>
    <t>Vegetačné úpravy východný portál</t>
  </si>
  <si>
    <t>V101-00</t>
  </si>
  <si>
    <t>Diaľnica D1 km 40,900 - 49,010</t>
  </si>
  <si>
    <t>V101-00/C</t>
  </si>
  <si>
    <t>Diaľnica - odvodňovacia priekopa</t>
  </si>
  <si>
    <t>V125-00</t>
  </si>
  <si>
    <t>Úprava cesty I/18</t>
  </si>
  <si>
    <t>V126-00</t>
  </si>
  <si>
    <t>Prístupová cesta k východnému portálu</t>
  </si>
  <si>
    <t>V127-00</t>
  </si>
  <si>
    <t>Prístupová cesta k západnému portálu</t>
  </si>
  <si>
    <t>V128-00</t>
  </si>
  <si>
    <t>Prístupová cesta k vetracej šachte</t>
  </si>
  <si>
    <t>V129-00</t>
  </si>
  <si>
    <t>Preložka poľnej cesty v km 41,340</t>
  </si>
  <si>
    <t>V132-00</t>
  </si>
  <si>
    <t>Úprava poľnej cesty km 1,830 stavby LL-Višňové</t>
  </si>
  <si>
    <t>V133-00</t>
  </si>
  <si>
    <t>Úprava poľnej cesty km 1,390 - 1,950 stavby LL-Višňové</t>
  </si>
  <si>
    <t>V203-00</t>
  </si>
  <si>
    <t>Priepust v km 41,230</t>
  </si>
  <si>
    <t>V222-00</t>
  </si>
  <si>
    <t>Zárubný múr vpravo, km 40,950 - 41,175</t>
  </si>
  <si>
    <t>V331-00</t>
  </si>
  <si>
    <t>Oplotenie diaľnice</t>
  </si>
  <si>
    <t>V342-00</t>
  </si>
  <si>
    <t>Úprava bezmenného potoka km 41,230</t>
  </si>
  <si>
    <t>V343-00</t>
  </si>
  <si>
    <t>Úprava  potoka pri vetracej šachte</t>
  </si>
  <si>
    <t>V401-01</t>
  </si>
  <si>
    <t>Západný portál</t>
  </si>
  <si>
    <t>V401-02</t>
  </si>
  <si>
    <t>Východný portál</t>
  </si>
  <si>
    <t>V401-03</t>
  </si>
  <si>
    <t>Portálová budova ZP</t>
  </si>
  <si>
    <t>V401-04</t>
  </si>
  <si>
    <t>Portálová budova VP</t>
  </si>
  <si>
    <t>V401-05</t>
  </si>
  <si>
    <t>Vyústenie vetracej šachty</t>
  </si>
  <si>
    <t>V401-07</t>
  </si>
  <si>
    <t>Tunel budovaný v otvorenej stavebnej jame ZP</t>
  </si>
  <si>
    <t>V401-08</t>
  </si>
  <si>
    <t>Tunel budovaný v otvorenej stavebnej jame VP</t>
  </si>
  <si>
    <t>V401-09</t>
  </si>
  <si>
    <t>Razenie tunela NRTM a primárne ostenie</t>
  </si>
  <si>
    <t>V401-10</t>
  </si>
  <si>
    <t xml:space="preserve">Sekundárne (vnútorné) ostenie tunela </t>
  </si>
  <si>
    <t>V401-11</t>
  </si>
  <si>
    <t>Priečne únikové cesty</t>
  </si>
  <si>
    <t>V401-12</t>
  </si>
  <si>
    <t>Vetranie, vetracia šachta a vetracie kanále</t>
  </si>
  <si>
    <t>V401-13</t>
  </si>
  <si>
    <t>Odvodnenie - vozovková voda</t>
  </si>
  <si>
    <t>V401-14</t>
  </si>
  <si>
    <t>Odvodnenie - horninová voda</t>
  </si>
  <si>
    <t>V401-15</t>
  </si>
  <si>
    <t>Požiarny vodovod</t>
  </si>
  <si>
    <t>V401-16</t>
  </si>
  <si>
    <t>Stavebné úpravy</t>
  </si>
  <si>
    <t>V401-17</t>
  </si>
  <si>
    <t>Vozovka tunela</t>
  </si>
  <si>
    <t>V501-00</t>
  </si>
  <si>
    <t>Dažďová kanalizácia diaľnice</t>
  </si>
  <si>
    <t>V501-00.2</t>
  </si>
  <si>
    <t xml:space="preserve">ORL v km 40,900 </t>
  </si>
  <si>
    <t>V607-00</t>
  </si>
  <si>
    <t>Prípojka NN pre objekt 401-14</t>
  </si>
  <si>
    <t>V608-00</t>
  </si>
  <si>
    <t>Prípojka NN pre požiarnu nádrž</t>
  </si>
  <si>
    <t>V611-00</t>
  </si>
  <si>
    <t>Prípojka VN pre tunel Višňové ZP</t>
  </si>
  <si>
    <t>V612-00</t>
  </si>
  <si>
    <t>Prípojka VN pre tunel Višňové VP</t>
  </si>
  <si>
    <t>V641-00</t>
  </si>
  <si>
    <t>V643-00</t>
  </si>
  <si>
    <t>Telefónna prípojka pre západný portál</t>
  </si>
  <si>
    <t>V644-00</t>
  </si>
  <si>
    <t>Telefónna prípojka pre tunel, východný portál</t>
  </si>
  <si>
    <t>V903-00</t>
  </si>
  <si>
    <t>Prístupová cesta na stavenisko km 40,900 - 41,200</t>
  </si>
  <si>
    <t>V904-00</t>
  </si>
  <si>
    <t>Prístupová cesta k depónii ZP</t>
  </si>
  <si>
    <t>V905-00</t>
  </si>
  <si>
    <t>VN prípojka k vetracej šachte</t>
  </si>
  <si>
    <t>V905-11</t>
  </si>
  <si>
    <t>Trafostanica pri vetracej šachte</t>
  </si>
  <si>
    <t>V910-01</t>
  </si>
  <si>
    <t>Úprava jestvujúcich komunikácií v správe obce - ZP</t>
  </si>
  <si>
    <t>V910-02</t>
  </si>
  <si>
    <t xml:space="preserve">Úprava jestvujúcich komunikácií v správe SSC - ZP </t>
  </si>
  <si>
    <t>V911-01</t>
  </si>
  <si>
    <t>Úprava jestvujúcich komunikácií v správe obce - VP</t>
  </si>
  <si>
    <t>V911-02</t>
  </si>
  <si>
    <t>Úprava jestvujúcich komunikácií v správe SSC - VP</t>
  </si>
  <si>
    <t>ČASTI STAVBY - celkom</t>
  </si>
  <si>
    <t>Cena celkom v € (bez DPH)</t>
  </si>
  <si>
    <t>Cena celkom za "ČASTI STAVBY" bez DPH</t>
  </si>
  <si>
    <t>OPH-001</t>
  </si>
  <si>
    <t>P134-00</t>
  </si>
  <si>
    <t>Preložka poľnej cesty v km  1.750</t>
  </si>
  <si>
    <t>Dokumentácia Zhotoviteľa</t>
  </si>
  <si>
    <t>Cena celkom za "DOKUMENTÁCIA" bez DPH</t>
  </si>
  <si>
    <t xml:space="preserve"> -</t>
  </si>
  <si>
    <t>Plán bezpečnosti a ochrany zdravia pri práci</t>
  </si>
  <si>
    <t>Dokumentácia o usporiadaní cestnej siete</t>
  </si>
  <si>
    <t>Projekt organizácie dopravy</t>
  </si>
  <si>
    <t>Plán organizácie výstavby</t>
  </si>
  <si>
    <t>Bezpečnostný audit</t>
  </si>
  <si>
    <t>Základná mapa diaľnice</t>
  </si>
  <si>
    <t>sub - náklady na kompletné vyhotovenie v súlade so Zmluvou</t>
  </si>
  <si>
    <t>DRS - Kompletná Dokumentácia na realizáciu stavby</t>
  </si>
  <si>
    <t>DSV - Kompletná Dokumentácia skutočného vyhotovenia okrem GE-DSRS</t>
  </si>
  <si>
    <t>GE-DSRS  -  Geodetická dokumentácia v rámci DSV</t>
  </si>
  <si>
    <t>Cena  celkom bez DPH</t>
  </si>
  <si>
    <t>SÚHRNNÝ ROZPOČET DIELA</t>
  </si>
  <si>
    <t>Zariadenie staveniska - zriadenie (doplnenie jestvujúceho + dočasné oplotenie)</t>
  </si>
  <si>
    <t>V401-06</t>
  </si>
  <si>
    <t>Budova vetracej šachty</t>
  </si>
  <si>
    <t>Materiál a technologické zariadenia (podľa Zväzku 5)</t>
  </si>
  <si>
    <t>Množstvo akumulovanej vody v krajine - objekty</t>
  </si>
  <si>
    <t>Úprava odvodňovacej štôlne</t>
  </si>
  <si>
    <t>Sankcie tretích strán</t>
  </si>
  <si>
    <t>V420-13</t>
  </si>
  <si>
    <t>Systém uzemnenia v tuneli</t>
  </si>
  <si>
    <t>Banská záchranná služba</t>
  </si>
  <si>
    <t>Protihlukové opatrenia podľa hlukovej štúdie</t>
  </si>
  <si>
    <t xml:space="preserve">Prípojka VN pre SSÚD Žilina  </t>
  </si>
  <si>
    <t>Úprava cesty I/18 - dokončenie</t>
  </si>
  <si>
    <t xml:space="preserve">Prevádzka ČOV vrátane likvidácia sedimentov </t>
  </si>
  <si>
    <t>mesiac</t>
  </si>
  <si>
    <t>Poistenie Diela</t>
  </si>
  <si>
    <t>Opravné práce rozostavanej stavby</t>
  </si>
  <si>
    <t>Č. Objektu</t>
  </si>
  <si>
    <t>Názov objektu</t>
  </si>
  <si>
    <t>Opravné práce</t>
  </si>
  <si>
    <t>052-00</t>
  </si>
  <si>
    <t>Preložka meliorácií k.ú. Turie</t>
  </si>
  <si>
    <t>Vybúranie poškodených častí šácht vrátane nutných odkopov, nahradenie novými a spätný zásyp</t>
  </si>
  <si>
    <t>ks</t>
  </si>
  <si>
    <t>Odstránenie uvoľneného výmazu šácht, ošetrenie pracovných plôch a oprava výmazu</t>
  </si>
  <si>
    <t>101-00</t>
  </si>
  <si>
    <t>Diaľnica D1</t>
  </si>
  <si>
    <t>Očistenie, sanácie, opravy povrchov konštrukcií priepustov a výustných objektov</t>
  </si>
  <si>
    <t>101-00.1</t>
  </si>
  <si>
    <t>Sanácia zosuvov</t>
  </si>
  <si>
    <t>Vyčistenie, odstránenie poškodených častí a realizácia novej priekopy vrátane pod-kladných vrstiev</t>
  </si>
  <si>
    <t>m</t>
  </si>
  <si>
    <t>111-00</t>
  </si>
  <si>
    <t>Križovatka Lietavská Lúčka</t>
  </si>
  <si>
    <t>Oprava napojenia potrubia do šachty, odstránenie vypadaných častí, doplnenie a pretesnenie</t>
  </si>
  <si>
    <t>Očistenie, sanácie, opravy povrchov konštrukcií priepustov</t>
  </si>
  <si>
    <t>201-00</t>
  </si>
  <si>
    <t>Most na D1 nad údolím a potokom v km 0,522</t>
  </si>
  <si>
    <t>Sanácia hniezd a odbitých hrán konštrukčných prvkov</t>
  </si>
  <si>
    <t>m2</t>
  </si>
  <si>
    <t>Vyspravenie nekvalitného, znečisteného povrchu betónových konštrukcií</t>
  </si>
  <si>
    <t>Oprava a aplikácia hydroizolačného náteru piliéra</t>
  </si>
  <si>
    <t>Oprava nekvalitnej sanácie betónových konštrukcií</t>
  </si>
  <si>
    <t>Očistenie a ošetrenie koróziou znehodnotenej čakacej výstuže</t>
  </si>
  <si>
    <t>t</t>
  </si>
  <si>
    <t>203-00</t>
  </si>
  <si>
    <t>Most na D1 nad údolím a cestou III/01889</t>
  </si>
  <si>
    <t>Sanácia trhlín na hornom povrchu spriahujúcej dosky a na zárodku priečnika</t>
  </si>
  <si>
    <t>Brúsenie a epoxidová vysprávka nadlimitnej nerovnosti povrchu spriahujúcej dosky</t>
  </si>
  <si>
    <t>205-00</t>
  </si>
  <si>
    <t>Most na D1 v km 3,863</t>
  </si>
  <si>
    <t>Sanácia trhlín na hornom povrchu spriahujúcej dosky</t>
  </si>
  <si>
    <t>Oprava poškodeného prachového krytu ložiska</t>
  </si>
  <si>
    <t>Sanácia nevyspravených odvrtov v spriahujúcej doske</t>
  </si>
  <si>
    <t>m3</t>
  </si>
  <si>
    <t>211-00</t>
  </si>
  <si>
    <t>Most na D1 na vetve V8 nad privádzačom Žilina</t>
  </si>
  <si>
    <t>222-00</t>
  </si>
  <si>
    <t>Zárubný múr - vľavo, km 0,840 - 1,290</t>
  </si>
  <si>
    <t>Odrezanie lán a osadenie krytov hláv kotiev s výplňou</t>
  </si>
  <si>
    <t>Výmena nevhodných krytov zemných kotiev</t>
  </si>
  <si>
    <t>Očistenie kotvy a antikorózny nástrek roznášacích dosiek kotiev</t>
  </si>
  <si>
    <t>Oprava nedostatočnej rovinatosti hornej plochy vencov</t>
  </si>
  <si>
    <t>Sanácia trhlín na hornom povrchu vencov</t>
  </si>
  <si>
    <t>223-00</t>
  </si>
  <si>
    <t>Zárubný múr - vpravo, km 0,840 - 1,210</t>
  </si>
  <si>
    <t>Oprava hydroizolačného náteru rubu prahov</t>
  </si>
  <si>
    <t>224-00</t>
  </si>
  <si>
    <t>Zárubný múr - vpravo, km 2,350 - 2,600</t>
  </si>
  <si>
    <t>Aplikácia hydroizolačného náteru rubu prahov</t>
  </si>
  <si>
    <t>225-00</t>
  </si>
  <si>
    <t>Zárubný múr - vľavo, km 2,350 - 2,610</t>
  </si>
  <si>
    <t>Oprava a aplikácia hydroizolačného náteru rubu prahov</t>
  </si>
  <si>
    <t>Sanácia zvislých trhlín na základe pre gabión</t>
  </si>
  <si>
    <t>Aplikácia sekundárnej ochrany betónu náterom</t>
  </si>
  <si>
    <t>229-00</t>
  </si>
  <si>
    <t>Oporné múry v križovatke Lietavská Lúčka</t>
  </si>
  <si>
    <t>Reprofilácia povrchu ríms</t>
  </si>
  <si>
    <t>Sanácia trhlín na hornom povrchu ríms</t>
  </si>
  <si>
    <t>340-00</t>
  </si>
  <si>
    <t>Preložka potoka Ílovec v križovatke Lietavská Lúčka</t>
  </si>
  <si>
    <t>Odstránenie rozrušeného a necertifikovaného obkladu z lomového kameňa</t>
  </si>
  <si>
    <t>Trhliny úložného prahu a zárodku priečnika</t>
  </si>
  <si>
    <t>Nedostatočné podliatie nosníkov</t>
  </si>
  <si>
    <t>Oprava a aplikácia hydroizolačného náteru opory</t>
  </si>
  <si>
    <t>Sanácia trhlín na hornom povrchu spriahujúcej dosky a na oporách</t>
  </si>
  <si>
    <t>Oprava poškodeného odvodnenia rubu opory</t>
  </si>
  <si>
    <t>Štrkové hniezda, diery a nerovnosti v hornej klenbe</t>
  </si>
  <si>
    <t>Odstránenie rozvoľnených častí, prebytočného materiálu (pomocná výstuž, drevo...) z hornej klenby a základových pásov</t>
  </si>
  <si>
    <t>Injektovanie hornej klenby</t>
  </si>
  <si>
    <t>Oprava klenieb s nižšou hrúbkou ako stanovuje projektová dokumentácia</t>
  </si>
  <si>
    <t>Ručné očistenie a ošetrenie koróziou znehodnotenej výstuže</t>
  </si>
  <si>
    <t>Vypadávanie horninového masívu v miestach poškodeného primárneho ostenia</t>
  </si>
  <si>
    <t>Oprava nevyhovujúceho sklonu drenážneho systému</t>
  </si>
  <si>
    <t>Vyčistenie zanesenej bočnej drenáže a drenážnych prepojení do odvodňovacej štôlne</t>
  </si>
  <si>
    <t>Oprava chybne zrealizovaných šácht a rubovej drenáže</t>
  </si>
  <si>
    <t>Odfrézovanie, odvoz sute, postrek, asfaltovanie vrátane zarezania a zálievky po obvode výtlkov</t>
  </si>
  <si>
    <t>Jednotková cena</t>
  </si>
  <si>
    <t>Cena celkom za "VŠEOBECNÉ POLOŽKY" bez DPH</t>
  </si>
  <si>
    <t>Očistenie a ošetrenie koróziou znehodnotenej čakacej výstuže (Výstuž spriahujúcej dosky neprebraná SD)</t>
  </si>
  <si>
    <t>Cena celkom za "OPRAVNÉ PRÁCE" bez DPH</t>
  </si>
  <si>
    <t>OPRAVNÉ PRÁCE ROZOSTAVANEJ STAVBY</t>
  </si>
  <si>
    <t>Koncepcia vetrania v podrobnosti DSP</t>
  </si>
  <si>
    <t>Inžinierská činnosť pre objekt V301-00 Heliport</t>
  </si>
  <si>
    <t>Odstránenie žb plôch, odvoz na medziskládku v rámci staveniska</t>
  </si>
  <si>
    <t>Odkop spevnenej plochy, odvoz na medziskládku v rámci staveniska</t>
  </si>
  <si>
    <t>Úprava terénu (svahovanie)</t>
  </si>
  <si>
    <t xml:space="preserve">Demontáž výstuže vystuženého svahu zo zváraných sietí typu KARI </t>
  </si>
  <si>
    <t>Demontáž geomreže, oporný múr 1 : geomreže Macgrid WG8 = 860m2</t>
  </si>
  <si>
    <t>Odkopanie svahu</t>
  </si>
  <si>
    <t>Spätný zásyp</t>
  </si>
  <si>
    <t>Práce špeciálneho zakladania, spevňovanie hornín a konštrukcií, opláštenie, spevnenie, geotextília a geomrežovina, sklon do 1:5, oporný múr 1 : geomreže Macgrid WG8 = 860m2</t>
  </si>
  <si>
    <t xml:space="preserve">Zhotovenie výstuže vystuženého svahu zo zváraných sietí typu KARI </t>
  </si>
  <si>
    <t xml:space="preserve">Demontáž prefabrikovaných panelov oporného múru </t>
  </si>
  <si>
    <t>Demontáž geomreže, oporný múr 1 : geomreže paragrid 80/05 = 2570m2</t>
  </si>
  <si>
    <t xml:space="preserve">Odstránenie zásypovej zemminy </t>
  </si>
  <si>
    <t>Montáž prefabrikovaných panelov oporného múru - vrátane spojovacích prostriedkov (bez materiálu)</t>
  </si>
  <si>
    <t>Práce špeciálneho zakladania, spevňovanie hornín a konštrukcií, opláštenie, spevnenie, geotextília a geomrežovina, sklon do 1:5, oporný múr 1 : geomreže paragrid 80/05 = 2570m2</t>
  </si>
  <si>
    <t xml:space="preserve">Spätný zásyp </t>
  </si>
  <si>
    <t>l</t>
  </si>
  <si>
    <t>Sanácia špáry dĺžky 1,578+2,400+1,724</t>
  </si>
  <si>
    <t xml:space="preserve">Nizkotlaká injektáž epoxidom </t>
  </si>
  <si>
    <t xml:space="preserve">Prerezanie a zatesnenie špáry pružným tmelom </t>
  </si>
  <si>
    <t>Odstránenie nerezového taniera odvodňovača</t>
  </si>
  <si>
    <t xml:space="preserve">Jadrový vrt diamantovými korunkami do stien železobetónových nad D 50 do 60 mm </t>
  </si>
  <si>
    <t>Odvodňovač izolácie mostovky, osadenie do plastmalty</t>
  </si>
  <si>
    <t>Očistenie povrchu</t>
  </si>
  <si>
    <t>Tŕň z betonárskej ocele vrátane zainjektovania</t>
  </si>
  <si>
    <t xml:space="preserve">Výstuž zo zváraných sietí typu KARI </t>
  </si>
  <si>
    <t xml:space="preserve">Reprofilačná malta hr. 50 mm </t>
  </si>
  <si>
    <t>Vybúranie konštrukcie presahujúcej geometriu čela priepustu</t>
  </si>
  <si>
    <t>Vybudovanie novej rímsy</t>
  </si>
  <si>
    <t>Úprava úložných prahov a priečnikov</t>
  </si>
  <si>
    <t>Dokončievacie práce</t>
  </si>
  <si>
    <t>Sanácia lokálnych výronov podzemnej vody a zamokrených plôch</t>
  </si>
  <si>
    <t>Paženie, zaistenie výrubu podzemných tunelov kotvami</t>
  </si>
  <si>
    <t>Reprofilácia primárneho ostenia striekaným betónom</t>
  </si>
  <si>
    <t>Oprava primárneho ostenia - frézovanie</t>
  </si>
  <si>
    <t>Výplň dna pod základovými pásmi</t>
  </si>
  <si>
    <t>DOSTAVBA OBJEKTU SO 401-09 Razenie tunela NRTM a primárne ostenie</t>
  </si>
  <si>
    <t>Cena celkom za "DOSTAVBA OBJEKTU SO 401-09" bez DPH</t>
  </si>
  <si>
    <t>Oprava primárneho ostenia - búranie</t>
  </si>
  <si>
    <t>Trhliny v hornej klenbe od 1 mm do 2 mm (stabilizované)</t>
  </si>
  <si>
    <t>Trhliny v hornej klenbe nad 2 mm (stabilizované)</t>
  </si>
  <si>
    <t>Tesnenie medzi hornou klenbou a základovými pásmi (vytlačený napučniavací pásik)</t>
  </si>
  <si>
    <t>Reprofilácia hornej klenby (podprofil sekundárneho ostenia)</t>
  </si>
  <si>
    <t>Dobetónovanie priestorov hornej klenby (oprava klenieb s nižšou hrúbkou ako stanovuje projektová dokumentácia) - vybúranie časti hornej klenby</t>
  </si>
  <si>
    <t>Spriechodnenie krtkovaním</t>
  </si>
  <si>
    <t>Vyrezanie drážky a osadenie novej chráničky</t>
  </si>
  <si>
    <t>Trhliny v základových pásoch od 1 mm do 2 mm (stabilizované)</t>
  </si>
  <si>
    <t>Trhliny v základových pásoch nad 2 mm (stabilizované)</t>
  </si>
  <si>
    <t>Kompletná náhrada základových pásov</t>
  </si>
  <si>
    <t xml:space="preserve"> - čistenie povrchu</t>
  </si>
  <si>
    <t xml:space="preserve"> - ošetrenie ochranným náterom</t>
  </si>
  <si>
    <t xml:space="preserve"> - čiastočné búranie klenieb pomocou VVL</t>
  </si>
  <si>
    <t xml:space="preserve"> - čiastočné búranie klenieb zbíjaním</t>
  </si>
  <si>
    <t xml:space="preserve"> - sanácia poškodeného miesta - vyspravenie z pohľadovej strany</t>
  </si>
  <si>
    <t xml:space="preserve"> - prekrytie saovaného miesta nerezovým plechom</t>
  </si>
  <si>
    <t xml:space="preserve"> - odvoz prebytočného materiálu zo základových pásov</t>
  </si>
  <si>
    <t>Dobetónovanie (injektovanie)  vrchlíka hornej klenby</t>
  </si>
  <si>
    <t xml:space="preserve"> - búracie práce hornej klenby</t>
  </si>
  <si>
    <t xml:space="preserve"> - nakládka materiálu v tunelu</t>
  </si>
  <si>
    <t xml:space="preserve"> - odvoz z tunela na dočasnú skládku vrámci staveniska</t>
  </si>
  <si>
    <t xml:space="preserve"> - aplikácia striekaného betónu fr. 0 - 4 mm</t>
  </si>
  <si>
    <t xml:space="preserve"> - aplikácia striekaného betónu fr. 0 - 8 mm</t>
  </si>
  <si>
    <t>Štrkové hniezda v hornej klenbe</t>
  </si>
  <si>
    <t xml:space="preserve"> - prekrytie sanovaného miesta nerezovým plechom</t>
  </si>
  <si>
    <t>Dobetónovanie primárneho ostenia</t>
  </si>
  <si>
    <t>Realizácia protiklenieb</t>
  </si>
  <si>
    <t xml:space="preserve">Odťažba dna tunela (v úsekoch s primárnym ostením) </t>
  </si>
  <si>
    <t>Odťažba dna tunela (v úsekoch so sekundárnym ostení)</t>
  </si>
  <si>
    <t>Sanácia dna pláne vozovky (výplň) - betón</t>
  </si>
  <si>
    <t>Sanácia dna pláne vozovky (výplň) - škrkodrva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</si>
</sst>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10"/>
      <name val="Arial Narrow"/>
      <family val="2"/>
      <charset val="238"/>
    </font>
    <font>
      <sz val="9"/>
      <color rgb="FFFF0000"/>
      <name val="Arial CE"/>
      <family val="2"/>
      <charset val="238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7">
    <xf numFmtId="0" fontId="0" fillId="0" borderId="0" xfId="0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0" xfId="0" applyFont="1" applyAlignment="1"/>
    <xf numFmtId="4" fontId="6" fillId="0" borderId="9" xfId="0" applyNumberFormat="1" applyFont="1" applyBorder="1" applyAlignment="1">
      <alignment horizontal="right"/>
    </xf>
    <xf numFmtId="4" fontId="6" fillId="0" borderId="6" xfId="0" applyNumberFormat="1" applyFont="1" applyBorder="1"/>
    <xf numFmtId="0" fontId="8" fillId="0" borderId="0" xfId="0" applyFont="1" applyAlignment="1" applyProtection="1">
      <alignment vertical="center"/>
    </xf>
    <xf numFmtId="0" fontId="4" fillId="0" borderId="0" xfId="0" applyFont="1" applyAlignment="1"/>
    <xf numFmtId="0" fontId="5" fillId="0" borderId="24" xfId="0" applyFont="1" applyFill="1" applyBorder="1" applyAlignment="1" applyProtection="1">
      <alignment horizontal="center" vertical="center" wrapText="1"/>
    </xf>
    <xf numFmtId="0" fontId="5" fillId="0" borderId="29" xfId="0" applyFont="1" applyFill="1" applyBorder="1" applyAlignment="1" applyProtection="1">
      <alignment horizontal="center" vertical="center" wrapText="1"/>
    </xf>
    <xf numFmtId="0" fontId="5" fillId="0" borderId="30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7" fillId="0" borderId="42" xfId="0" applyFont="1" applyBorder="1" applyAlignment="1">
      <alignment horizontal="center"/>
    </xf>
    <xf numFmtId="4" fontId="6" fillId="0" borderId="18" xfId="0" applyNumberFormat="1" applyFont="1" applyBorder="1"/>
    <xf numFmtId="4" fontId="6" fillId="0" borderId="44" xfId="0" applyNumberFormat="1" applyFont="1" applyBorder="1" applyAlignment="1">
      <alignment horizontal="right"/>
    </xf>
    <xf numFmtId="0" fontId="7" fillId="0" borderId="43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45" xfId="0" applyFont="1" applyBorder="1"/>
    <xf numFmtId="4" fontId="4" fillId="0" borderId="49" xfId="0" applyNumberFormat="1" applyFont="1" applyBorder="1"/>
    <xf numFmtId="4" fontId="4" fillId="0" borderId="50" xfId="0" applyNumberFormat="1" applyFont="1" applyBorder="1" applyAlignment="1">
      <alignment horizontal="right"/>
    </xf>
    <xf numFmtId="0" fontId="4" fillId="0" borderId="0" xfId="0" applyFont="1" applyAlignme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4" fontId="0" fillId="0" borderId="0" xfId="0" applyNumberFormat="1" applyAlignment="1" applyProtection="1">
      <alignment horizontal="right"/>
    </xf>
    <xf numFmtId="0" fontId="6" fillId="0" borderId="51" xfId="0" applyFont="1" applyFill="1" applyBorder="1" applyAlignment="1" applyProtection="1">
      <alignment horizontal="left"/>
    </xf>
    <xf numFmtId="0" fontId="6" fillId="0" borderId="10" xfId="0" applyFont="1" applyFill="1" applyBorder="1" applyAlignment="1" applyProtection="1">
      <alignment horizontal="left"/>
    </xf>
    <xf numFmtId="0" fontId="6" fillId="0" borderId="10" xfId="0" applyFont="1" applyFill="1" applyBorder="1" applyAlignment="1" applyProtection="1">
      <alignment horizontal="center"/>
    </xf>
    <xf numFmtId="4" fontId="6" fillId="0" borderId="10" xfId="0" applyNumberFormat="1" applyFont="1" applyFill="1" applyBorder="1" applyAlignment="1" applyProtection="1">
      <alignment horizontal="right"/>
    </xf>
    <xf numFmtId="0" fontId="6" fillId="0" borderId="52" xfId="0" applyFont="1" applyFill="1" applyBorder="1" applyAlignment="1" applyProtection="1">
      <alignment horizontal="left"/>
    </xf>
    <xf numFmtId="0" fontId="6" fillId="0" borderId="53" xfId="0" applyFont="1" applyFill="1" applyBorder="1" applyAlignment="1" applyProtection="1">
      <alignment horizontal="left"/>
    </xf>
    <xf numFmtId="0" fontId="6" fillId="0" borderId="53" xfId="0" applyFont="1" applyFill="1" applyBorder="1" applyAlignment="1" applyProtection="1">
      <alignment horizontal="center"/>
    </xf>
    <xf numFmtId="4" fontId="6" fillId="0" borderId="53" xfId="0" applyNumberFormat="1" applyFont="1" applyFill="1" applyBorder="1" applyAlignment="1" applyProtection="1">
      <alignment horizontal="right"/>
    </xf>
    <xf numFmtId="0" fontId="6" fillId="0" borderId="55" xfId="0" applyFont="1" applyFill="1" applyBorder="1" applyAlignment="1" applyProtection="1">
      <alignment horizontal="left"/>
    </xf>
    <xf numFmtId="0" fontId="6" fillId="0" borderId="56" xfId="0" applyFont="1" applyFill="1" applyBorder="1" applyAlignment="1" applyProtection="1">
      <alignment horizontal="left"/>
    </xf>
    <xf numFmtId="0" fontId="6" fillId="0" borderId="56" xfId="0" applyFont="1" applyFill="1" applyBorder="1" applyAlignment="1" applyProtection="1">
      <alignment horizontal="center"/>
    </xf>
    <xf numFmtId="4" fontId="6" fillId="0" borderId="56" xfId="0" applyNumberFormat="1" applyFont="1" applyFill="1" applyBorder="1" applyAlignment="1" applyProtection="1">
      <alignment horizontal="right"/>
    </xf>
    <xf numFmtId="0" fontId="6" fillId="0" borderId="8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</xf>
    <xf numFmtId="4" fontId="6" fillId="0" borderId="6" xfId="0" applyNumberFormat="1" applyFont="1" applyFill="1" applyBorder="1" applyAlignment="1" applyProtection="1">
      <alignment horizontal="right"/>
    </xf>
    <xf numFmtId="4" fontId="0" fillId="0" borderId="38" xfId="0" applyNumberFormat="1" applyBorder="1" applyAlignment="1" applyProtection="1">
      <alignment horizontal="right"/>
    </xf>
    <xf numFmtId="4" fontId="3" fillId="0" borderId="22" xfId="0" applyNumberFormat="1" applyFont="1" applyBorder="1" applyAlignment="1" applyProtection="1">
      <alignment horizontal="right"/>
    </xf>
    <xf numFmtId="4" fontId="6" fillId="3" borderId="10" xfId="0" applyNumberFormat="1" applyFont="1" applyFill="1" applyBorder="1" applyAlignment="1" applyProtection="1">
      <alignment horizontal="right"/>
      <protection locked="0"/>
    </xf>
    <xf numFmtId="4" fontId="6" fillId="3" borderId="53" xfId="0" applyNumberFormat="1" applyFont="1" applyFill="1" applyBorder="1" applyAlignment="1" applyProtection="1">
      <alignment horizontal="right"/>
      <protection locked="0"/>
    </xf>
    <xf numFmtId="4" fontId="6" fillId="3" borderId="56" xfId="0" applyNumberFormat="1" applyFont="1" applyFill="1" applyBorder="1" applyAlignment="1" applyProtection="1">
      <alignment horizontal="right"/>
      <protection locked="0"/>
    </xf>
    <xf numFmtId="4" fontId="6" fillId="3" borderId="6" xfId="0" applyNumberFormat="1" applyFont="1" applyFill="1" applyBorder="1" applyAlignment="1" applyProtection="1">
      <alignment horizontal="right"/>
      <protection locked="0"/>
    </xf>
    <xf numFmtId="0" fontId="10" fillId="0" borderId="0" xfId="0" applyFont="1" applyProtection="1"/>
    <xf numFmtId="0" fontId="6" fillId="0" borderId="23" xfId="0" applyFont="1" applyBorder="1" applyAlignment="1" applyProtection="1">
      <alignment horizontal="center"/>
    </xf>
    <xf numFmtId="0" fontId="6" fillId="0" borderId="27" xfId="0" applyFont="1" applyFill="1" applyBorder="1" applyAlignment="1" applyProtection="1">
      <alignment horizontal="left" wrapText="1"/>
    </xf>
    <xf numFmtId="0" fontId="6" fillId="0" borderId="31" xfId="0" applyFont="1" applyFill="1" applyBorder="1" applyAlignment="1" applyProtection="1">
      <alignment horizontal="center"/>
    </xf>
    <xf numFmtId="0" fontId="6" fillId="0" borderId="24" xfId="0" applyFont="1" applyBorder="1" applyAlignment="1" applyProtection="1">
      <alignment horizontal="center"/>
    </xf>
    <xf numFmtId="0" fontId="6" fillId="0" borderId="26" xfId="0" applyFont="1" applyFill="1" applyBorder="1" applyAlignment="1" applyProtection="1">
      <alignment horizontal="left"/>
    </xf>
    <xf numFmtId="0" fontId="6" fillId="0" borderId="28" xfId="0" applyFont="1" applyFill="1" applyBorder="1" applyAlignment="1" applyProtection="1">
      <alignment horizontal="center"/>
    </xf>
    <xf numFmtId="0" fontId="6" fillId="0" borderId="24" xfId="0" applyFont="1" applyFill="1" applyBorder="1" applyAlignment="1" applyProtection="1">
      <alignment horizontal="center"/>
    </xf>
    <xf numFmtId="4" fontId="4" fillId="0" borderId="37" xfId="0" applyNumberFormat="1" applyFont="1" applyBorder="1" applyProtection="1"/>
    <xf numFmtId="4" fontId="6" fillId="3" borderId="23" xfId="0" applyNumberFormat="1" applyFont="1" applyFill="1" applyBorder="1" applyAlignment="1" applyProtection="1">
      <alignment horizontal="right"/>
      <protection locked="0"/>
    </xf>
    <xf numFmtId="4" fontId="6" fillId="3" borderId="24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Protection="1"/>
    <xf numFmtId="0" fontId="3" fillId="0" borderId="3" xfId="0" applyFont="1" applyBorder="1" applyProtection="1"/>
    <xf numFmtId="0" fontId="6" fillId="0" borderId="8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6" fillId="0" borderId="6" xfId="0" applyFont="1" applyBorder="1" applyAlignment="1" applyProtection="1"/>
    <xf numFmtId="0" fontId="6" fillId="0" borderId="6" xfId="0" applyFont="1" applyBorder="1" applyAlignment="1" applyProtection="1">
      <alignment horizontal="center"/>
    </xf>
    <xf numFmtId="4" fontId="6" fillId="0" borderId="6" xfId="0" applyNumberFormat="1" applyFont="1" applyBorder="1" applyAlignment="1" applyProtection="1">
      <alignment horizontal="right"/>
    </xf>
    <xf numFmtId="0" fontId="6" fillId="0" borderId="20" xfId="0" applyFont="1" applyBorder="1" applyAlignment="1" applyProtection="1">
      <alignment horizontal="center"/>
    </xf>
    <xf numFmtId="0" fontId="6" fillId="0" borderId="18" xfId="0" applyFont="1" applyBorder="1" applyAlignment="1" applyProtection="1"/>
    <xf numFmtId="0" fontId="6" fillId="0" borderId="42" xfId="0" applyFont="1" applyBorder="1" applyAlignment="1" applyProtection="1">
      <alignment horizontal="center"/>
    </xf>
    <xf numFmtId="0" fontId="6" fillId="0" borderId="18" xfId="0" applyFont="1" applyBorder="1" applyAlignment="1" applyProtection="1">
      <alignment horizontal="center"/>
    </xf>
    <xf numFmtId="4" fontId="6" fillId="0" borderId="18" xfId="0" applyNumberFormat="1" applyFont="1" applyBorder="1" applyAlignment="1" applyProtection="1">
      <alignment horizontal="right"/>
    </xf>
    <xf numFmtId="0" fontId="6" fillId="0" borderId="14" xfId="0" applyFont="1" applyBorder="1" applyAlignment="1" applyProtection="1">
      <alignment horizontal="center"/>
    </xf>
    <xf numFmtId="0" fontId="6" fillId="0" borderId="15" xfId="0" applyFont="1" applyBorder="1" applyAlignment="1" applyProtection="1">
      <alignment horizontal="center"/>
    </xf>
    <xf numFmtId="0" fontId="6" fillId="0" borderId="16" xfId="0" applyFont="1" applyBorder="1" applyAlignment="1" applyProtection="1"/>
    <xf numFmtId="0" fontId="6" fillId="0" borderId="16" xfId="0" applyFont="1" applyBorder="1" applyAlignment="1" applyProtection="1">
      <alignment horizontal="center"/>
    </xf>
    <xf numFmtId="4" fontId="6" fillId="0" borderId="16" xfId="0" applyNumberFormat="1" applyFont="1" applyBorder="1" applyAlignment="1" applyProtection="1">
      <alignment horizontal="right"/>
    </xf>
    <xf numFmtId="4" fontId="6" fillId="0" borderId="16" xfId="0" applyNumberFormat="1" applyFont="1" applyFill="1" applyBorder="1" applyAlignment="1" applyProtection="1">
      <alignment horizontal="right"/>
    </xf>
    <xf numFmtId="0" fontId="3" fillId="0" borderId="5" xfId="0" applyFont="1" applyBorder="1" applyProtection="1"/>
    <xf numFmtId="4" fontId="6" fillId="0" borderId="12" xfId="0" applyNumberFormat="1" applyFont="1" applyBorder="1" applyAlignment="1" applyProtection="1">
      <alignment horizontal="right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/>
    <xf numFmtId="0" fontId="6" fillId="0" borderId="0" xfId="0" applyFont="1" applyAlignment="1" applyProtection="1">
      <alignment horizontal="right"/>
    </xf>
    <xf numFmtId="0" fontId="6" fillId="0" borderId="0" xfId="0" applyFont="1" applyProtection="1"/>
    <xf numFmtId="4" fontId="6" fillId="3" borderId="18" xfId="0" applyNumberFormat="1" applyFont="1" applyFill="1" applyBorder="1" applyAlignment="1" applyProtection="1">
      <alignment horizontal="right"/>
      <protection locked="0"/>
    </xf>
    <xf numFmtId="4" fontId="6" fillId="3" borderId="27" xfId="0" applyNumberFormat="1" applyFont="1" applyFill="1" applyBorder="1" applyAlignment="1" applyProtection="1">
      <alignment horizontal="right"/>
      <protection locked="0"/>
    </xf>
    <xf numFmtId="4" fontId="6" fillId="3" borderId="26" xfId="0" applyNumberFormat="1" applyFont="1" applyFill="1" applyBorder="1" applyAlignment="1" applyProtection="1">
      <alignment horizontal="right"/>
      <protection locked="0"/>
    </xf>
    <xf numFmtId="4" fontId="6" fillId="3" borderId="0" xfId="0" applyNumberFormat="1" applyFont="1" applyFill="1" applyBorder="1" applyAlignment="1" applyProtection="1">
      <alignment horizontal="right"/>
      <protection locked="0"/>
    </xf>
    <xf numFmtId="4" fontId="6" fillId="0" borderId="11" xfId="0" applyNumberFormat="1" applyFont="1" applyFill="1" applyBorder="1" applyAlignment="1" applyProtection="1">
      <alignment horizontal="right"/>
    </xf>
    <xf numFmtId="4" fontId="6" fillId="0" borderId="54" xfId="0" applyNumberFormat="1" applyFont="1" applyFill="1" applyBorder="1" applyAlignment="1" applyProtection="1">
      <alignment horizontal="right"/>
    </xf>
    <xf numFmtId="4" fontId="6" fillId="0" borderId="37" xfId="0" applyNumberFormat="1" applyFont="1" applyFill="1" applyBorder="1" applyAlignment="1" applyProtection="1">
      <alignment horizontal="right"/>
    </xf>
    <xf numFmtId="4" fontId="6" fillId="0" borderId="9" xfId="0" applyNumberFormat="1" applyFont="1" applyFill="1" applyBorder="1" applyAlignment="1" applyProtection="1">
      <alignment horizontal="right"/>
    </xf>
    <xf numFmtId="4" fontId="6" fillId="0" borderId="44" xfId="0" applyNumberFormat="1" applyFont="1" applyFill="1" applyBorder="1" applyAlignment="1" applyProtection="1">
      <alignment horizontal="right"/>
    </xf>
    <xf numFmtId="4" fontId="6" fillId="0" borderId="17" xfId="0" applyNumberFormat="1" applyFont="1" applyFill="1" applyBorder="1" applyAlignment="1" applyProtection="1">
      <alignment horizontal="right"/>
    </xf>
    <xf numFmtId="4" fontId="4" fillId="0" borderId="13" xfId="0" applyNumberFormat="1" applyFont="1" applyBorder="1" applyAlignment="1" applyProtection="1">
      <alignment horizontal="right"/>
    </xf>
    <xf numFmtId="0" fontId="7" fillId="0" borderId="27" xfId="0" applyFont="1" applyBorder="1" applyAlignment="1" applyProtection="1">
      <alignment horizontal="left"/>
    </xf>
    <xf numFmtId="0" fontId="6" fillId="0" borderId="57" xfId="0" applyFont="1" applyFill="1" applyBorder="1" applyAlignment="1" applyProtection="1">
      <alignment horizontal="left"/>
    </xf>
    <xf numFmtId="0" fontId="6" fillId="0" borderId="58" xfId="0" applyFont="1" applyFill="1" applyBorder="1" applyAlignment="1" applyProtection="1">
      <alignment horizontal="left"/>
    </xf>
    <xf numFmtId="0" fontId="6" fillId="0" borderId="58" xfId="0" applyFont="1" applyFill="1" applyBorder="1" applyAlignment="1" applyProtection="1">
      <alignment horizontal="center"/>
    </xf>
    <xf numFmtId="4" fontId="6" fillId="0" borderId="58" xfId="0" applyNumberFormat="1" applyFont="1" applyFill="1" applyBorder="1" applyAlignment="1" applyProtection="1">
      <alignment horizontal="right"/>
    </xf>
    <xf numFmtId="4" fontId="6" fillId="3" borderId="58" xfId="0" applyNumberFormat="1" applyFont="1" applyFill="1" applyBorder="1" applyAlignment="1" applyProtection="1">
      <alignment horizontal="right"/>
      <protection locked="0"/>
    </xf>
    <xf numFmtId="4" fontId="6" fillId="0" borderId="59" xfId="0" applyNumberFormat="1" applyFont="1" applyFill="1" applyBorder="1" applyAlignment="1" applyProtection="1">
      <alignment horizontal="right"/>
    </xf>
    <xf numFmtId="0" fontId="6" fillId="0" borderId="6" xfId="0" applyFont="1" applyFill="1" applyBorder="1" applyAlignment="1" applyProtection="1">
      <alignment horizontal="left" wrapText="1"/>
    </xf>
    <xf numFmtId="0" fontId="6" fillId="0" borderId="42" xfId="0" applyFont="1" applyFill="1" applyBorder="1" applyAlignment="1" applyProtection="1">
      <alignment horizontal="left"/>
    </xf>
    <xf numFmtId="0" fontId="6" fillId="0" borderId="18" xfId="0" applyFont="1" applyFill="1" applyBorder="1" applyAlignment="1" applyProtection="1">
      <alignment horizontal="left"/>
    </xf>
    <xf numFmtId="0" fontId="6" fillId="0" borderId="18" xfId="0" applyFont="1" applyFill="1" applyBorder="1" applyAlignment="1" applyProtection="1">
      <alignment horizontal="center"/>
    </xf>
    <xf numFmtId="4" fontId="6" fillId="0" borderId="18" xfId="0" applyNumberFormat="1" applyFont="1" applyFill="1" applyBorder="1" applyAlignment="1" applyProtection="1">
      <alignment horizontal="right"/>
    </xf>
    <xf numFmtId="0" fontId="6" fillId="0" borderId="18" xfId="0" applyFont="1" applyFill="1" applyBorder="1" applyAlignment="1" applyProtection="1">
      <alignment horizontal="left" wrapText="1"/>
    </xf>
    <xf numFmtId="0" fontId="6" fillId="0" borderId="51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58" xfId="0" applyFont="1" applyFill="1" applyBorder="1" applyAlignment="1">
      <alignment horizontal="left"/>
    </xf>
    <xf numFmtId="0" fontId="6" fillId="0" borderId="58" xfId="0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6" xfId="0" applyFont="1" applyBorder="1" applyAlignment="1">
      <alignment horizontal="center"/>
    </xf>
    <xf numFmtId="0" fontId="6" fillId="0" borderId="6" xfId="0" applyFont="1" applyFill="1" applyBorder="1" applyAlignment="1">
      <alignment horizontal="left" vertical="top" wrapText="1"/>
    </xf>
    <xf numFmtId="49" fontId="5" fillId="0" borderId="60" xfId="0" applyNumberFormat="1" applyFont="1" applyFill="1" applyBorder="1" applyAlignment="1">
      <alignment horizontal="left"/>
    </xf>
    <xf numFmtId="0" fontId="6" fillId="0" borderId="52" xfId="0" applyFont="1" applyBorder="1" applyAlignment="1">
      <alignment horizontal="left"/>
    </xf>
    <xf numFmtId="0" fontId="6" fillId="0" borderId="53" xfId="0" applyFont="1" applyBorder="1" applyAlignment="1">
      <alignment horizontal="left"/>
    </xf>
    <xf numFmtId="49" fontId="5" fillId="0" borderId="61" xfId="0" applyNumberFormat="1" applyFont="1" applyFill="1" applyBorder="1" applyAlignment="1">
      <alignment horizontal="left"/>
    </xf>
    <xf numFmtId="0" fontId="6" fillId="0" borderId="53" xfId="0" applyFont="1" applyBorder="1" applyAlignment="1">
      <alignment horizontal="center"/>
    </xf>
    <xf numFmtId="4" fontId="6" fillId="0" borderId="62" xfId="0" applyNumberFormat="1" applyFont="1" applyBorder="1" applyAlignment="1">
      <alignment horizontal="right"/>
    </xf>
    <xf numFmtId="4" fontId="6" fillId="0" borderId="63" xfId="0" applyNumberFormat="1" applyFont="1" applyBorder="1" applyAlignment="1">
      <alignment horizontal="right"/>
    </xf>
    <xf numFmtId="4" fontId="5" fillId="0" borderId="63" xfId="0" applyNumberFormat="1" applyFont="1" applyBorder="1" applyAlignment="1">
      <alignment horizontal="right"/>
    </xf>
    <xf numFmtId="4" fontId="5" fillId="0" borderId="64" xfId="0" applyNumberFormat="1" applyFont="1" applyBorder="1" applyAlignment="1">
      <alignment horizontal="right"/>
    </xf>
    <xf numFmtId="4" fontId="0" fillId="0" borderId="11" xfId="0" applyNumberFormat="1" applyBorder="1"/>
    <xf numFmtId="4" fontId="0" fillId="0" borderId="9" xfId="0" applyNumberFormat="1" applyBorder="1"/>
    <xf numFmtId="4" fontId="0" fillId="0" borderId="54" xfId="0" applyNumberFormat="1" applyBorder="1"/>
    <xf numFmtId="0" fontId="6" fillId="0" borderId="65" xfId="0" applyFont="1" applyFill="1" applyBorder="1" applyAlignment="1" applyProtection="1">
      <alignment horizontal="left"/>
    </xf>
    <xf numFmtId="0" fontId="6" fillId="0" borderId="66" xfId="0" applyFont="1" applyFill="1" applyBorder="1" applyAlignment="1" applyProtection="1">
      <alignment horizontal="left"/>
    </xf>
    <xf numFmtId="0" fontId="6" fillId="0" borderId="66" xfId="0" applyFont="1" applyFill="1" applyBorder="1" applyAlignment="1" applyProtection="1">
      <alignment horizontal="center"/>
    </xf>
    <xf numFmtId="4" fontId="6" fillId="0" borderId="66" xfId="0" applyNumberFormat="1" applyFont="1" applyFill="1" applyBorder="1" applyAlignment="1" applyProtection="1">
      <alignment horizontal="right"/>
    </xf>
    <xf numFmtId="4" fontId="6" fillId="3" borderId="66" xfId="0" applyNumberFormat="1" applyFont="1" applyFill="1" applyBorder="1" applyAlignment="1" applyProtection="1">
      <alignment horizontal="right"/>
      <protection locked="0"/>
    </xf>
    <xf numFmtId="4" fontId="6" fillId="0" borderId="67" xfId="0" applyNumberFormat="1" applyFont="1" applyFill="1" applyBorder="1" applyAlignment="1" applyProtection="1">
      <alignment horizontal="right"/>
    </xf>
    <xf numFmtId="0" fontId="6" fillId="0" borderId="66" xfId="0" applyFont="1" applyFill="1" applyBorder="1" applyAlignment="1" applyProtection="1">
      <alignment horizontal="left" wrapText="1"/>
    </xf>
    <xf numFmtId="4" fontId="0" fillId="3" borderId="10" xfId="0" applyNumberFormat="1" applyFill="1" applyBorder="1" applyProtection="1">
      <protection locked="0"/>
    </xf>
    <xf numFmtId="4" fontId="0" fillId="3" borderId="6" xfId="0" applyNumberFormat="1" applyFill="1" applyBorder="1" applyProtection="1">
      <protection locked="0"/>
    </xf>
    <xf numFmtId="4" fontId="0" fillId="3" borderId="53" xfId="0" applyNumberFormat="1" applyFill="1" applyBorder="1" applyProtection="1">
      <protection locked="0"/>
    </xf>
    <xf numFmtId="4" fontId="6" fillId="0" borderId="24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7" fillId="0" borderId="23" xfId="0" applyFont="1" applyBorder="1" applyAlignment="1" applyProtection="1">
      <alignment horizontal="center"/>
    </xf>
    <xf numFmtId="4" fontId="6" fillId="0" borderId="23" xfId="0" applyNumberFormat="1" applyFont="1" applyBorder="1" applyAlignment="1" applyProtection="1">
      <alignment horizontal="right"/>
    </xf>
    <xf numFmtId="0" fontId="7" fillId="0" borderId="24" xfId="0" applyFont="1" applyBorder="1" applyAlignment="1" applyProtection="1">
      <alignment horizontal="center"/>
    </xf>
    <xf numFmtId="0" fontId="7" fillId="0" borderId="26" xfId="0" applyFont="1" applyBorder="1" applyAlignment="1" applyProtection="1">
      <alignment horizontal="left"/>
    </xf>
    <xf numFmtId="4" fontId="6" fillId="0" borderId="24" xfId="0" applyNumberFormat="1" applyFont="1" applyBorder="1" applyAlignment="1" applyProtection="1">
      <alignment horizontal="right"/>
    </xf>
    <xf numFmtId="0" fontId="7" fillId="0" borderId="32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left"/>
    </xf>
    <xf numFmtId="0" fontId="7" fillId="4" borderId="32" xfId="0" applyFont="1" applyFill="1" applyBorder="1" applyAlignment="1" applyProtection="1">
      <alignment horizontal="center"/>
    </xf>
    <xf numFmtId="4" fontId="3" fillId="4" borderId="26" xfId="0" applyNumberFormat="1" applyFont="1" applyFill="1" applyBorder="1" applyAlignment="1" applyProtection="1">
      <alignment horizontal="right"/>
    </xf>
    <xf numFmtId="4" fontId="3" fillId="4" borderId="24" xfId="0" applyNumberFormat="1" applyFont="1" applyFill="1" applyBorder="1" applyAlignment="1" applyProtection="1">
      <alignment horizontal="right"/>
    </xf>
    <xf numFmtId="0" fontId="6" fillId="0" borderId="26" xfId="0" applyFont="1" applyFill="1" applyBorder="1" applyAlignment="1" applyProtection="1">
      <alignment horizontal="left" wrapText="1"/>
    </xf>
    <xf numFmtId="0" fontId="9" fillId="0" borderId="0" xfId="0" applyFont="1" applyProtection="1"/>
    <xf numFmtId="0" fontId="6" fillId="0" borderId="34" xfId="0" applyFont="1" applyFill="1" applyBorder="1" applyAlignment="1" applyProtection="1">
      <alignment horizontal="left"/>
    </xf>
    <xf numFmtId="0" fontId="6" fillId="0" borderId="32" xfId="0" applyFont="1" applyFill="1" applyBorder="1" applyAlignment="1" applyProtection="1">
      <alignment horizontal="center"/>
    </xf>
    <xf numFmtId="0" fontId="6" fillId="0" borderId="25" xfId="0" applyFont="1" applyFill="1" applyBorder="1" applyAlignment="1" applyProtection="1">
      <alignment horizontal="center"/>
    </xf>
    <xf numFmtId="0" fontId="6" fillId="0" borderId="25" xfId="0" applyFont="1" applyFill="1" applyBorder="1" applyAlignment="1" applyProtection="1">
      <alignment horizontal="left"/>
    </xf>
    <xf numFmtId="4" fontId="6" fillId="0" borderId="40" xfId="0" applyNumberFormat="1" applyFont="1" applyFill="1" applyBorder="1" applyAlignment="1" applyProtection="1">
      <alignment horizontal="right"/>
    </xf>
    <xf numFmtId="4" fontId="6" fillId="0" borderId="21" xfId="0" applyNumberFormat="1" applyFont="1" applyFill="1" applyBorder="1" applyAlignment="1" applyProtection="1">
      <alignment horizontal="right"/>
    </xf>
    <xf numFmtId="4" fontId="6" fillId="0" borderId="1" xfId="0" applyNumberFormat="1" applyFont="1" applyFill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left"/>
    </xf>
    <xf numFmtId="4" fontId="4" fillId="0" borderId="22" xfId="0" applyNumberFormat="1" applyFont="1" applyBorder="1" applyAlignment="1" applyProtection="1"/>
    <xf numFmtId="0" fontId="7" fillId="0" borderId="46" xfId="0" applyFont="1" applyBorder="1" applyAlignment="1">
      <alignment horizontal="left"/>
    </xf>
    <xf numFmtId="0" fontId="7" fillId="0" borderId="47" xfId="0" applyFont="1" applyBorder="1" applyAlignment="1">
      <alignment horizontal="left"/>
    </xf>
    <xf numFmtId="0" fontId="7" fillId="0" borderId="48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4" fillId="0" borderId="0" xfId="0" applyFont="1" applyAlignment="1">
      <alignment horizontal="center"/>
    </xf>
    <xf numFmtId="4" fontId="2" fillId="2" borderId="10" xfId="2" applyNumberFormat="1" applyFont="1" applyFill="1" applyBorder="1" applyAlignment="1" applyProtection="1">
      <alignment horizontal="center" vertical="center" wrapText="1"/>
      <protection hidden="1"/>
    </xf>
    <xf numFmtId="4" fontId="2" fillId="2" borderId="6" xfId="2" applyNumberFormat="1" applyFont="1" applyFill="1" applyBorder="1" applyAlignment="1" applyProtection="1">
      <alignment horizontal="center" vertical="center" wrapText="1"/>
      <protection hidden="1"/>
    </xf>
    <xf numFmtId="4" fontId="2" fillId="2" borderId="10" xfId="2" quotePrefix="1" applyNumberFormat="1" applyFont="1" applyFill="1" applyBorder="1" applyAlignment="1" applyProtection="1">
      <alignment horizontal="center" vertical="center" wrapText="1"/>
      <protection hidden="1"/>
    </xf>
    <xf numFmtId="4" fontId="2" fillId="2" borderId="11" xfId="2" applyNumberFormat="1" applyFont="1" applyFill="1" applyBorder="1" applyAlignment="1" applyProtection="1">
      <alignment horizontal="center" vertical="center" wrapText="1"/>
      <protection hidden="1"/>
    </xf>
    <xf numFmtId="4" fontId="2" fillId="2" borderId="9" xfId="2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2" applyFont="1" applyFill="1" applyBorder="1" applyAlignment="1" applyProtection="1">
      <alignment horizontal="center"/>
      <protection hidden="1"/>
    </xf>
    <xf numFmtId="0" fontId="5" fillId="2" borderId="2" xfId="2" applyFont="1" applyFill="1" applyBorder="1" applyAlignment="1" applyProtection="1">
      <alignment horizontal="center"/>
      <protection hidden="1"/>
    </xf>
    <xf numFmtId="0" fontId="5" fillId="2" borderId="7" xfId="2" applyFont="1" applyFill="1" applyBorder="1" applyAlignment="1" applyProtection="1">
      <alignment horizontal="center"/>
      <protection hidden="1"/>
    </xf>
    <xf numFmtId="0" fontId="5" fillId="2" borderId="0" xfId="2" applyFont="1" applyFill="1" applyBorder="1" applyAlignment="1" applyProtection="1">
      <alignment horizontal="center"/>
      <protection hidden="1"/>
    </xf>
    <xf numFmtId="0" fontId="7" fillId="0" borderId="43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2" fillId="2" borderId="4" xfId="2" applyFont="1" applyFill="1" applyBorder="1" applyAlignment="1" applyProtection="1">
      <alignment horizontal="center" vertical="center" wrapText="1"/>
      <protection hidden="1"/>
    </xf>
    <xf numFmtId="0" fontId="2" fillId="2" borderId="41" xfId="2" applyFont="1" applyFill="1" applyBorder="1" applyAlignment="1" applyProtection="1">
      <alignment horizontal="center" vertical="center" wrapText="1"/>
      <protection hidden="1"/>
    </xf>
    <xf numFmtId="0" fontId="4" fillId="0" borderId="35" xfId="0" applyFont="1" applyBorder="1" applyAlignment="1" applyProtection="1">
      <alignment horizontal="left"/>
    </xf>
    <xf numFmtId="0" fontId="4" fillId="0" borderId="36" xfId="0" applyFont="1" applyBorder="1" applyAlignment="1" applyProtection="1">
      <alignment horizontal="left"/>
    </xf>
    <xf numFmtId="0" fontId="2" fillId="2" borderId="1" xfId="2" applyFont="1" applyFill="1" applyBorder="1" applyAlignment="1" applyProtection="1">
      <alignment horizontal="center" vertical="center" wrapText="1"/>
      <protection hidden="1"/>
    </xf>
    <xf numFmtId="0" fontId="2" fillId="2" borderId="40" xfId="2" applyFont="1" applyFill="1" applyBorder="1" applyAlignment="1" applyProtection="1">
      <alignment horizontal="center" vertical="center" wrapText="1"/>
      <protection hidden="1"/>
    </xf>
    <xf numFmtId="0" fontId="2" fillId="2" borderId="1" xfId="2" applyFont="1" applyFill="1" applyBorder="1" applyAlignment="1" applyProtection="1">
      <alignment horizontal="left" vertical="center" wrapText="1"/>
      <protection hidden="1"/>
    </xf>
    <xf numFmtId="0" fontId="5" fillId="2" borderId="40" xfId="2" applyFont="1" applyFill="1" applyBorder="1" applyAlignment="1" applyProtection="1">
      <alignment horizontal="left" vertical="center" wrapText="1"/>
      <protection hidden="1"/>
    </xf>
    <xf numFmtId="0" fontId="5" fillId="2" borderId="40" xfId="2" applyFont="1" applyFill="1" applyBorder="1" applyAlignment="1" applyProtection="1">
      <alignment horizontal="center" vertical="center" wrapText="1"/>
      <protection hidden="1"/>
    </xf>
    <xf numFmtId="4" fontId="2" fillId="2" borderId="4" xfId="2" applyNumberFormat="1" applyFont="1" applyFill="1" applyBorder="1" applyAlignment="1" applyProtection="1">
      <alignment horizontal="center" vertical="center" wrapText="1"/>
      <protection hidden="1"/>
    </xf>
    <xf numFmtId="4" fontId="2" fillId="2" borderId="39" xfId="2" applyNumberFormat="1" applyFont="1" applyFill="1" applyBorder="1" applyAlignment="1" applyProtection="1">
      <alignment horizontal="center" vertical="center" wrapText="1"/>
      <protection hidden="1"/>
    </xf>
    <xf numFmtId="0" fontId="2" fillId="2" borderId="21" xfId="2" applyFont="1" applyFill="1" applyBorder="1" applyAlignment="1" applyProtection="1">
      <alignment horizontal="center" vertical="center" wrapText="1"/>
      <protection hidden="1"/>
    </xf>
    <xf numFmtId="4" fontId="2" fillId="2" borderId="4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left"/>
    </xf>
    <xf numFmtId="0" fontId="7" fillId="0" borderId="30" xfId="0" applyFont="1" applyBorder="1" applyAlignment="1" applyProtection="1">
      <alignment horizontal="left"/>
    </xf>
    <xf numFmtId="0" fontId="5" fillId="2" borderId="21" xfId="2" applyFont="1" applyFill="1" applyBorder="1" applyAlignment="1" applyProtection="1">
      <alignment horizontal="center" vertical="center" wrapText="1"/>
      <protection hidden="1"/>
    </xf>
    <xf numFmtId="0" fontId="2" fillId="2" borderId="2" xfId="2" applyFont="1" applyFill="1" applyBorder="1" applyAlignment="1" applyProtection="1">
      <alignment horizontal="center" vertical="center" wrapText="1"/>
      <protection hidden="1"/>
    </xf>
    <xf numFmtId="0" fontId="2" fillId="2" borderId="0" xfId="2" applyFont="1" applyFill="1" applyBorder="1" applyAlignment="1" applyProtection="1">
      <alignment horizontal="center" vertical="center" wrapText="1"/>
      <protection hidden="1"/>
    </xf>
    <xf numFmtId="3" fontId="2" fillId="2" borderId="1" xfId="2" applyNumberFormat="1" applyFont="1" applyFill="1" applyBorder="1" applyAlignment="1" applyProtection="1">
      <alignment horizontal="center" vertical="center" wrapText="1"/>
      <protection hidden="1"/>
    </xf>
    <xf numFmtId="3" fontId="2" fillId="2" borderId="21" xfId="2" applyNumberFormat="1" applyFont="1" applyFill="1" applyBorder="1" applyAlignment="1" applyProtection="1">
      <alignment horizontal="center" vertical="center" wrapText="1"/>
      <protection hidden="1"/>
    </xf>
    <xf numFmtId="3" fontId="2" fillId="2" borderId="2" xfId="2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2" fillId="2" borderId="2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7" fillId="0" borderId="39" xfId="0" applyFont="1" applyBorder="1" applyAlignment="1" applyProtection="1">
      <alignment horizontal="left"/>
    </xf>
    <xf numFmtId="0" fontId="5" fillId="2" borderId="21" xfId="2" applyFont="1" applyFill="1" applyBorder="1" applyAlignment="1" applyProtection="1">
      <alignment horizontal="left" vertical="center" wrapText="1"/>
      <protection hidden="1"/>
    </xf>
  </cellXfs>
  <cellStyles count="3">
    <cellStyle name="Normal_cenový program 2001_SK ukážka 1" xfId="1"/>
    <cellStyle name="Normálna" xfId="0" builtinId="0"/>
    <cellStyle name="Normálna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20"/>
  <sheetViews>
    <sheetView tabSelected="1" zoomScaleNormal="100" workbookViewId="0">
      <selection activeCell="D17" sqref="D17"/>
    </sheetView>
  </sheetViews>
  <sheetFormatPr defaultRowHeight="13.8" x14ac:dyDescent="0.25"/>
  <cols>
    <col min="1" max="1" width="7.77734375" style="1" customWidth="1"/>
    <col min="2" max="2" width="11" style="1" customWidth="1"/>
    <col min="3" max="3" width="56.77734375" style="1" customWidth="1"/>
    <col min="4" max="5" width="8.88671875" style="1" customWidth="1"/>
    <col min="6" max="6" width="12.88671875" style="1" customWidth="1"/>
    <col min="7" max="7" width="16.6640625" style="1" customWidth="1"/>
    <col min="8" max="8" width="14.5546875" style="1" customWidth="1"/>
    <col min="9" max="9" width="17.44140625" style="1" customWidth="1"/>
    <col min="10" max="16384" width="8.88671875" style="1"/>
  </cols>
  <sheetData>
    <row r="3" spans="2:12" ht="14.4" customHeight="1" x14ac:dyDescent="0.25">
      <c r="B3" s="177" t="s">
        <v>302</v>
      </c>
      <c r="C3" s="177"/>
      <c r="D3" s="177"/>
      <c r="E3" s="177"/>
      <c r="F3" s="177"/>
      <c r="G3" s="177"/>
      <c r="H3" s="177"/>
      <c r="I3" s="177"/>
    </row>
    <row r="4" spans="2:12" ht="14.4" thickBot="1" x14ac:dyDescent="0.3"/>
    <row r="5" spans="2:12" x14ac:dyDescent="0.25">
      <c r="B5" s="183"/>
      <c r="C5" s="184"/>
      <c r="D5" s="184"/>
      <c r="E5" s="184"/>
      <c r="F5" s="184"/>
      <c r="G5" s="178" t="s">
        <v>4</v>
      </c>
      <c r="H5" s="180" t="s">
        <v>5</v>
      </c>
      <c r="I5" s="181" t="s">
        <v>6</v>
      </c>
      <c r="J5" s="3"/>
      <c r="K5" s="3"/>
      <c r="L5" s="2"/>
    </row>
    <row r="6" spans="2:12" x14ac:dyDescent="0.25">
      <c r="B6" s="185"/>
      <c r="C6" s="186"/>
      <c r="D6" s="186"/>
      <c r="E6" s="186"/>
      <c r="F6" s="186"/>
      <c r="G6" s="179"/>
      <c r="H6" s="179"/>
      <c r="I6" s="182"/>
      <c r="J6" s="4"/>
      <c r="K6" s="4"/>
      <c r="L6" s="2"/>
    </row>
    <row r="7" spans="2:12" x14ac:dyDescent="0.25">
      <c r="B7" s="7" t="s">
        <v>0</v>
      </c>
      <c r="C7" s="176" t="s">
        <v>1</v>
      </c>
      <c r="D7" s="176"/>
      <c r="E7" s="176"/>
      <c r="F7" s="176"/>
      <c r="G7" s="10">
        <f>'Vseobecne polozky - celkom'!H25</f>
        <v>100000</v>
      </c>
      <c r="H7" s="10">
        <f>G7*0.2</f>
        <v>20000</v>
      </c>
      <c r="I7" s="9">
        <f>G7+H7</f>
        <v>120000</v>
      </c>
      <c r="J7" s="5"/>
      <c r="K7" s="5"/>
      <c r="L7" s="2"/>
    </row>
    <row r="8" spans="2:12" x14ac:dyDescent="0.25">
      <c r="B8" s="20">
        <v>45</v>
      </c>
      <c r="C8" s="187" t="s">
        <v>2</v>
      </c>
      <c r="D8" s="188"/>
      <c r="E8" s="188"/>
      <c r="F8" s="189"/>
      <c r="G8" s="21">
        <f>'Casti stavby - celkom'!F130</f>
        <v>219191.5</v>
      </c>
      <c r="H8" s="21">
        <f>G8*0.2</f>
        <v>43838.3</v>
      </c>
      <c r="I8" s="22">
        <f>G8+H8</f>
        <v>263029.8</v>
      </c>
      <c r="J8" s="5"/>
      <c r="K8" s="5"/>
      <c r="L8" s="2"/>
    </row>
    <row r="9" spans="2:12" x14ac:dyDescent="0.25">
      <c r="B9" s="20"/>
      <c r="C9" s="23" t="s">
        <v>319</v>
      </c>
      <c r="D9" s="24"/>
      <c r="E9" s="24"/>
      <c r="F9" s="25"/>
      <c r="G9" s="21">
        <f>'Opravne prace'!H141</f>
        <v>0</v>
      </c>
      <c r="H9" s="21">
        <f>G9*0.2</f>
        <v>0</v>
      </c>
      <c r="I9" s="22">
        <f>G9+H9</f>
        <v>0</v>
      </c>
      <c r="J9" s="5"/>
      <c r="K9" s="5"/>
      <c r="L9" s="2"/>
    </row>
    <row r="10" spans="2:12" ht="14.4" thickBot="1" x14ac:dyDescent="0.3">
      <c r="B10" s="20"/>
      <c r="C10" s="187" t="s">
        <v>306</v>
      </c>
      <c r="D10" s="188"/>
      <c r="E10" s="188"/>
      <c r="F10" s="189"/>
      <c r="G10" s="21">
        <v>-10526059.289999999</v>
      </c>
      <c r="H10" s="21">
        <f>G10*0.2</f>
        <v>-2105211.86</v>
      </c>
      <c r="I10" s="22">
        <f>G10+H10</f>
        <v>-12631271.15</v>
      </c>
      <c r="J10" s="5"/>
      <c r="K10" s="5"/>
      <c r="L10" s="2"/>
    </row>
    <row r="11" spans="2:12" ht="15" thickTop="1" thickBot="1" x14ac:dyDescent="0.3">
      <c r="B11" s="26"/>
      <c r="C11" s="173" t="s">
        <v>3</v>
      </c>
      <c r="D11" s="174"/>
      <c r="E11" s="174"/>
      <c r="F11" s="175"/>
      <c r="G11" s="27">
        <f>SUM(G7:G10)</f>
        <v>-10206867.789999999</v>
      </c>
      <c r="H11" s="27">
        <f>SUM(H7:H10)</f>
        <v>-2041373.56</v>
      </c>
      <c r="I11" s="28">
        <f>SUM(I7:I10)</f>
        <v>-12248241.35</v>
      </c>
      <c r="J11" s="5"/>
      <c r="K11" s="5"/>
      <c r="L11" s="2"/>
    </row>
    <row r="14" spans="2:12" x14ac:dyDescent="0.25">
      <c r="B14" s="6"/>
      <c r="C14" s="8"/>
      <c r="D14" s="6"/>
      <c r="E14" s="5"/>
      <c r="F14" s="5"/>
      <c r="G14" s="5"/>
      <c r="H14" s="5"/>
      <c r="I14" s="5"/>
    </row>
    <row r="15" spans="2:12" x14ac:dyDescent="0.25">
      <c r="B15" s="2"/>
      <c r="C15" s="8"/>
      <c r="D15" s="6"/>
      <c r="E15" s="5"/>
      <c r="F15" s="5"/>
      <c r="G15" s="5"/>
      <c r="H15" s="5"/>
      <c r="I15" s="5"/>
    </row>
    <row r="16" spans="2:12" x14ac:dyDescent="0.25">
      <c r="B16" s="2"/>
      <c r="C16" s="2"/>
      <c r="D16" s="6"/>
      <c r="E16" s="5"/>
      <c r="F16" s="5"/>
      <c r="G16" s="5"/>
      <c r="H16" s="5"/>
      <c r="I16" s="5"/>
    </row>
    <row r="17" spans="2:9" x14ac:dyDescent="0.25">
      <c r="B17" s="2"/>
      <c r="C17" s="2"/>
      <c r="D17" s="6"/>
      <c r="E17" s="5"/>
      <c r="F17" s="5"/>
      <c r="G17" s="5"/>
      <c r="H17" s="5"/>
      <c r="I17" s="5"/>
    </row>
    <row r="18" spans="2:9" x14ac:dyDescent="0.25">
      <c r="B18" s="2"/>
      <c r="C18" s="2"/>
      <c r="D18" s="2"/>
      <c r="E18" s="2"/>
      <c r="F18" s="2"/>
      <c r="G18" s="2"/>
      <c r="H18" s="2"/>
      <c r="I18" s="2"/>
    </row>
    <row r="19" spans="2:9" x14ac:dyDescent="0.25">
      <c r="B19" s="2"/>
      <c r="C19" s="2"/>
      <c r="D19" s="2"/>
      <c r="E19" s="2"/>
      <c r="F19" s="2"/>
      <c r="G19" s="2"/>
      <c r="H19" s="2"/>
      <c r="I19" s="2"/>
    </row>
    <row r="20" spans="2:9" x14ac:dyDescent="0.25">
      <c r="B20" s="2"/>
      <c r="C20" s="2"/>
      <c r="D20" s="2"/>
      <c r="E20" s="2"/>
      <c r="F20" s="2"/>
      <c r="G20" s="2"/>
      <c r="H20" s="2"/>
      <c r="I20" s="2"/>
    </row>
  </sheetData>
  <sheetProtection algorithmName="SHA-512" hashValue="kxldo8a4uspTjby6kV37DpIjkvSfk+ag3NfD1fIYvBeBhUASjWfNLvE6jUi8FlNrsujagHMwvOw1B//rVCDTIw==" saltValue="vzcs/zgaL6fTfEUmKjnPIA==" spinCount="100000" sheet="1" objects="1" scenarios="1"/>
  <mergeCells count="9">
    <mergeCell ref="C11:F11"/>
    <mergeCell ref="C7:F7"/>
    <mergeCell ref="B3:I3"/>
    <mergeCell ref="G5:G6"/>
    <mergeCell ref="H5:H6"/>
    <mergeCell ref="I5:I6"/>
    <mergeCell ref="B5:F6"/>
    <mergeCell ref="C8:F8"/>
    <mergeCell ref="C10:F10"/>
  </mergeCells>
  <pageMargins left="0.25" right="0.25" top="0.75" bottom="0.75" header="0.3" footer="0.3"/>
  <pageSetup paperSize="9" scale="94" orientation="landscape" r:id="rId1"/>
  <headerFooter>
    <oddHeader>&amp;LSTAVBA: D1 Lietavská Lúčka – Dubná Skala vrátane tunela Višňové&amp;RZVÄZOK 4   CENOVÁ ČASŤ
Súhrnný rozpočet Diela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3"/>
  <sheetViews>
    <sheetView zoomScaleNormal="100" workbookViewId="0">
      <selection activeCell="G7" sqref="G7"/>
    </sheetView>
  </sheetViews>
  <sheetFormatPr defaultRowHeight="14.4" x14ac:dyDescent="0.3"/>
  <cols>
    <col min="1" max="1" width="3.33203125" style="30" customWidth="1"/>
    <col min="2" max="2" width="6.44140625" style="30" customWidth="1"/>
    <col min="3" max="3" width="11.5546875" style="30" customWidth="1"/>
    <col min="4" max="4" width="58.6640625" style="30" customWidth="1"/>
    <col min="5" max="5" width="8.88671875" style="30"/>
    <col min="6" max="6" width="15.33203125" style="30" customWidth="1"/>
    <col min="7" max="7" width="8.88671875" style="55"/>
    <col min="8" max="16384" width="8.88671875" style="30"/>
  </cols>
  <sheetData>
    <row r="2" spans="2:6" x14ac:dyDescent="0.3">
      <c r="B2" s="29" t="s">
        <v>282</v>
      </c>
    </row>
    <row r="3" spans="2:6" ht="15" thickBot="1" x14ac:dyDescent="0.35"/>
    <row r="4" spans="2:6" x14ac:dyDescent="0.3">
      <c r="B4" s="194" t="s">
        <v>30</v>
      </c>
      <c r="C4" s="194" t="s">
        <v>32</v>
      </c>
      <c r="D4" s="196" t="s">
        <v>33</v>
      </c>
      <c r="E4" s="194" t="s">
        <v>10</v>
      </c>
      <c r="F4" s="190" t="s">
        <v>283</v>
      </c>
    </row>
    <row r="5" spans="2:6" ht="15" thickBot="1" x14ac:dyDescent="0.35">
      <c r="B5" s="195"/>
      <c r="C5" s="195"/>
      <c r="D5" s="197"/>
      <c r="E5" s="198"/>
      <c r="F5" s="191"/>
    </row>
    <row r="6" spans="2:6" x14ac:dyDescent="0.3">
      <c r="B6" s="56">
        <v>1</v>
      </c>
      <c r="C6" s="15" t="s">
        <v>53</v>
      </c>
      <c r="D6" s="57" t="s">
        <v>54</v>
      </c>
      <c r="E6" s="58" t="s">
        <v>19</v>
      </c>
      <c r="F6" s="64"/>
    </row>
    <row r="7" spans="2:6" x14ac:dyDescent="0.3">
      <c r="B7" s="59">
        <v>2</v>
      </c>
      <c r="C7" s="14" t="s">
        <v>55</v>
      </c>
      <c r="D7" s="60" t="s">
        <v>56</v>
      </c>
      <c r="E7" s="61" t="s">
        <v>19</v>
      </c>
      <c r="F7" s="65"/>
    </row>
    <row r="8" spans="2:6" x14ac:dyDescent="0.3">
      <c r="B8" s="59">
        <v>3</v>
      </c>
      <c r="C8" s="14" t="s">
        <v>57</v>
      </c>
      <c r="D8" s="60" t="s">
        <v>58</v>
      </c>
      <c r="E8" s="61" t="s">
        <v>19</v>
      </c>
      <c r="F8" s="65"/>
    </row>
    <row r="9" spans="2:6" x14ac:dyDescent="0.3">
      <c r="B9" s="59">
        <v>4</v>
      </c>
      <c r="C9" s="14" t="s">
        <v>59</v>
      </c>
      <c r="D9" s="60" t="s">
        <v>60</v>
      </c>
      <c r="E9" s="61" t="s">
        <v>19</v>
      </c>
      <c r="F9" s="65"/>
    </row>
    <row r="10" spans="2:6" x14ac:dyDescent="0.3">
      <c r="B10" s="59">
        <v>5</v>
      </c>
      <c r="C10" s="14" t="s">
        <v>61</v>
      </c>
      <c r="D10" s="60" t="s">
        <v>62</v>
      </c>
      <c r="E10" s="61" t="s">
        <v>19</v>
      </c>
      <c r="F10" s="65"/>
    </row>
    <row r="11" spans="2:6" x14ac:dyDescent="0.3">
      <c r="B11" s="59">
        <v>6</v>
      </c>
      <c r="C11" s="14" t="s">
        <v>63</v>
      </c>
      <c r="D11" s="60" t="s">
        <v>64</v>
      </c>
      <c r="E11" s="61" t="s">
        <v>19</v>
      </c>
      <c r="F11" s="65"/>
    </row>
    <row r="12" spans="2:6" x14ac:dyDescent="0.3">
      <c r="B12" s="59">
        <v>7</v>
      </c>
      <c r="C12" s="14" t="s">
        <v>65</v>
      </c>
      <c r="D12" s="60" t="s">
        <v>66</v>
      </c>
      <c r="E12" s="61" t="s">
        <v>19</v>
      </c>
      <c r="F12" s="65"/>
    </row>
    <row r="13" spans="2:6" x14ac:dyDescent="0.3">
      <c r="B13" s="59">
        <v>8</v>
      </c>
      <c r="C13" s="14" t="s">
        <v>67</v>
      </c>
      <c r="D13" s="60" t="s">
        <v>68</v>
      </c>
      <c r="E13" s="61" t="s">
        <v>19</v>
      </c>
      <c r="F13" s="65"/>
    </row>
    <row r="14" spans="2:6" x14ac:dyDescent="0.3">
      <c r="B14" s="59">
        <v>9</v>
      </c>
      <c r="C14" s="14" t="s">
        <v>69</v>
      </c>
      <c r="D14" s="60" t="s">
        <v>70</v>
      </c>
      <c r="E14" s="61" t="s">
        <v>19</v>
      </c>
      <c r="F14" s="65"/>
    </row>
    <row r="15" spans="2:6" x14ac:dyDescent="0.3">
      <c r="B15" s="59">
        <v>10</v>
      </c>
      <c r="C15" s="14" t="s">
        <v>71</v>
      </c>
      <c r="D15" s="60" t="s">
        <v>72</v>
      </c>
      <c r="E15" s="61" t="s">
        <v>19</v>
      </c>
      <c r="F15" s="65"/>
    </row>
    <row r="16" spans="2:6" x14ac:dyDescent="0.3">
      <c r="B16" s="59"/>
      <c r="C16" s="14" t="s">
        <v>285</v>
      </c>
      <c r="D16" s="60" t="s">
        <v>313</v>
      </c>
      <c r="E16" s="61" t="s">
        <v>19</v>
      </c>
      <c r="F16" s="65"/>
    </row>
    <row r="17" spans="2:6" x14ac:dyDescent="0.3">
      <c r="B17" s="59">
        <v>11</v>
      </c>
      <c r="C17" s="14" t="s">
        <v>73</v>
      </c>
      <c r="D17" s="60" t="s">
        <v>74</v>
      </c>
      <c r="E17" s="61" t="s">
        <v>19</v>
      </c>
      <c r="F17" s="65"/>
    </row>
    <row r="18" spans="2:6" x14ac:dyDescent="0.3">
      <c r="B18" s="62">
        <v>12</v>
      </c>
      <c r="C18" s="14" t="s">
        <v>75</v>
      </c>
      <c r="D18" s="60" t="s">
        <v>76</v>
      </c>
      <c r="E18" s="61" t="s">
        <v>19</v>
      </c>
      <c r="F18" s="65"/>
    </row>
    <row r="19" spans="2:6" x14ac:dyDescent="0.3">
      <c r="B19" s="59">
        <v>13</v>
      </c>
      <c r="C19" s="14" t="s">
        <v>77</v>
      </c>
      <c r="D19" s="60" t="s">
        <v>78</v>
      </c>
      <c r="E19" s="61" t="s">
        <v>19</v>
      </c>
      <c r="F19" s="65"/>
    </row>
    <row r="20" spans="2:6" x14ac:dyDescent="0.3">
      <c r="B20" s="62">
        <v>14</v>
      </c>
      <c r="C20" s="14" t="s">
        <v>79</v>
      </c>
      <c r="D20" s="60" t="s">
        <v>80</v>
      </c>
      <c r="E20" s="61" t="s">
        <v>19</v>
      </c>
      <c r="F20" s="65"/>
    </row>
    <row r="21" spans="2:6" x14ac:dyDescent="0.3">
      <c r="B21" s="59">
        <v>15</v>
      </c>
      <c r="C21" s="14" t="s">
        <v>81</v>
      </c>
      <c r="D21" s="60" t="s">
        <v>82</v>
      </c>
      <c r="E21" s="61" t="s">
        <v>19</v>
      </c>
      <c r="F21" s="65"/>
    </row>
    <row r="22" spans="2:6" x14ac:dyDescent="0.3">
      <c r="B22" s="62">
        <v>16</v>
      </c>
      <c r="C22" s="14" t="s">
        <v>83</v>
      </c>
      <c r="D22" s="60" t="s">
        <v>84</v>
      </c>
      <c r="E22" s="61" t="s">
        <v>19</v>
      </c>
      <c r="F22" s="65"/>
    </row>
    <row r="23" spans="2:6" x14ac:dyDescent="0.3">
      <c r="B23" s="59">
        <v>17</v>
      </c>
      <c r="C23" s="14" t="s">
        <v>85</v>
      </c>
      <c r="D23" s="60" t="s">
        <v>86</v>
      </c>
      <c r="E23" s="61" t="s">
        <v>19</v>
      </c>
      <c r="F23" s="65"/>
    </row>
    <row r="24" spans="2:6" x14ac:dyDescent="0.3">
      <c r="B24" s="62">
        <v>18</v>
      </c>
      <c r="C24" s="14" t="s">
        <v>87</v>
      </c>
      <c r="D24" s="60" t="s">
        <v>88</v>
      </c>
      <c r="E24" s="61" t="s">
        <v>19</v>
      </c>
      <c r="F24" s="65"/>
    </row>
    <row r="25" spans="2:6" x14ac:dyDescent="0.3">
      <c r="B25" s="59">
        <v>19</v>
      </c>
      <c r="C25" s="14" t="s">
        <v>89</v>
      </c>
      <c r="D25" s="60" t="s">
        <v>90</v>
      </c>
      <c r="E25" s="61" t="s">
        <v>19</v>
      </c>
      <c r="F25" s="65"/>
    </row>
    <row r="26" spans="2:6" x14ac:dyDescent="0.3">
      <c r="B26" s="62">
        <v>20</v>
      </c>
      <c r="C26" s="14" t="s">
        <v>91</v>
      </c>
      <c r="D26" s="60" t="s">
        <v>92</v>
      </c>
      <c r="E26" s="61" t="s">
        <v>19</v>
      </c>
      <c r="F26" s="65"/>
    </row>
    <row r="27" spans="2:6" x14ac:dyDescent="0.3">
      <c r="B27" s="62"/>
      <c r="C27" s="14"/>
      <c r="D27" s="60" t="s">
        <v>435</v>
      </c>
      <c r="E27" s="61" t="s">
        <v>19</v>
      </c>
      <c r="F27" s="145">
        <v>26302.98</v>
      </c>
    </row>
    <row r="28" spans="2:6" x14ac:dyDescent="0.3">
      <c r="B28" s="59">
        <v>21</v>
      </c>
      <c r="C28" s="14" t="s">
        <v>93</v>
      </c>
      <c r="D28" s="60" t="s">
        <v>94</v>
      </c>
      <c r="E28" s="61" t="s">
        <v>19</v>
      </c>
      <c r="F28" s="65"/>
    </row>
    <row r="29" spans="2:6" x14ac:dyDescent="0.3">
      <c r="B29" s="62">
        <v>22</v>
      </c>
      <c r="C29" s="14" t="s">
        <v>95</v>
      </c>
      <c r="D29" s="60" t="s">
        <v>96</v>
      </c>
      <c r="E29" s="61" t="s">
        <v>19</v>
      </c>
      <c r="F29" s="65"/>
    </row>
    <row r="30" spans="2:6" x14ac:dyDescent="0.3">
      <c r="B30" s="62"/>
      <c r="C30" s="14"/>
      <c r="D30" s="60" t="s">
        <v>435</v>
      </c>
      <c r="E30" s="61" t="s">
        <v>19</v>
      </c>
      <c r="F30" s="145">
        <v>149050.22</v>
      </c>
    </row>
    <row r="31" spans="2:6" x14ac:dyDescent="0.3">
      <c r="B31" s="59">
        <v>23</v>
      </c>
      <c r="C31" s="14" t="s">
        <v>97</v>
      </c>
      <c r="D31" s="60" t="s">
        <v>98</v>
      </c>
      <c r="E31" s="61" t="s">
        <v>19</v>
      </c>
      <c r="F31" s="65"/>
    </row>
    <row r="32" spans="2:6" x14ac:dyDescent="0.3">
      <c r="B32" s="62">
        <v>24</v>
      </c>
      <c r="C32" s="14" t="s">
        <v>99</v>
      </c>
      <c r="D32" s="60" t="s">
        <v>100</v>
      </c>
      <c r="E32" s="61" t="s">
        <v>19</v>
      </c>
      <c r="F32" s="65"/>
    </row>
    <row r="33" spans="2:6" x14ac:dyDescent="0.3">
      <c r="B33" s="59">
        <v>25</v>
      </c>
      <c r="C33" s="14" t="s">
        <v>101</v>
      </c>
      <c r="D33" s="60" t="s">
        <v>102</v>
      </c>
      <c r="E33" s="61" t="s">
        <v>19</v>
      </c>
      <c r="F33" s="65"/>
    </row>
    <row r="34" spans="2:6" x14ac:dyDescent="0.3">
      <c r="B34" s="62">
        <v>26</v>
      </c>
      <c r="C34" s="14" t="s">
        <v>103</v>
      </c>
      <c r="D34" s="60" t="s">
        <v>104</v>
      </c>
      <c r="E34" s="61" t="s">
        <v>19</v>
      </c>
      <c r="F34" s="65"/>
    </row>
    <row r="35" spans="2:6" x14ac:dyDescent="0.3">
      <c r="B35" s="59">
        <v>27</v>
      </c>
      <c r="C35" s="14" t="s">
        <v>105</v>
      </c>
      <c r="D35" s="60" t="s">
        <v>106</v>
      </c>
      <c r="E35" s="61" t="s">
        <v>19</v>
      </c>
      <c r="F35" s="65"/>
    </row>
    <row r="36" spans="2:6" x14ac:dyDescent="0.3">
      <c r="B36" s="62">
        <v>28</v>
      </c>
      <c r="C36" s="14" t="s">
        <v>107</v>
      </c>
      <c r="D36" s="60" t="s">
        <v>108</v>
      </c>
      <c r="E36" s="61" t="s">
        <v>19</v>
      </c>
      <c r="F36" s="65"/>
    </row>
    <row r="37" spans="2:6" x14ac:dyDescent="0.3">
      <c r="B37" s="59">
        <v>29</v>
      </c>
      <c r="C37" s="14" t="s">
        <v>109</v>
      </c>
      <c r="D37" s="60" t="s">
        <v>110</v>
      </c>
      <c r="E37" s="61" t="s">
        <v>19</v>
      </c>
      <c r="F37" s="65"/>
    </row>
    <row r="38" spans="2:6" x14ac:dyDescent="0.3">
      <c r="B38" s="62">
        <v>30</v>
      </c>
      <c r="C38" s="14" t="s">
        <v>111</v>
      </c>
      <c r="D38" s="60" t="s">
        <v>112</v>
      </c>
      <c r="E38" s="61" t="s">
        <v>19</v>
      </c>
      <c r="F38" s="65"/>
    </row>
    <row r="39" spans="2:6" x14ac:dyDescent="0.3">
      <c r="B39" s="59">
        <v>31</v>
      </c>
      <c r="C39" s="14" t="s">
        <v>113</v>
      </c>
      <c r="D39" s="60" t="s">
        <v>114</v>
      </c>
      <c r="E39" s="61" t="s">
        <v>19</v>
      </c>
      <c r="F39" s="65"/>
    </row>
    <row r="40" spans="2:6" x14ac:dyDescent="0.3">
      <c r="B40" s="62">
        <v>32</v>
      </c>
      <c r="C40" s="14" t="s">
        <v>115</v>
      </c>
      <c r="D40" s="60" t="s">
        <v>116</v>
      </c>
      <c r="E40" s="61" t="s">
        <v>19</v>
      </c>
      <c r="F40" s="65"/>
    </row>
    <row r="41" spans="2:6" x14ac:dyDescent="0.3">
      <c r="B41" s="59">
        <v>33</v>
      </c>
      <c r="C41" s="14" t="s">
        <v>117</v>
      </c>
      <c r="D41" s="60" t="s">
        <v>118</v>
      </c>
      <c r="E41" s="61" t="s">
        <v>19</v>
      </c>
      <c r="F41" s="65"/>
    </row>
    <row r="42" spans="2:6" x14ac:dyDescent="0.3">
      <c r="B42" s="62">
        <v>34</v>
      </c>
      <c r="C42" s="14" t="s">
        <v>119</v>
      </c>
      <c r="D42" s="60" t="s">
        <v>120</v>
      </c>
      <c r="E42" s="61" t="s">
        <v>19</v>
      </c>
      <c r="F42" s="65"/>
    </row>
    <row r="43" spans="2:6" x14ac:dyDescent="0.3">
      <c r="B43" s="59">
        <v>35</v>
      </c>
      <c r="C43" s="14" t="s">
        <v>121</v>
      </c>
      <c r="D43" s="60" t="s">
        <v>122</v>
      </c>
      <c r="E43" s="61" t="s">
        <v>19</v>
      </c>
      <c r="F43" s="65"/>
    </row>
    <row r="44" spans="2:6" x14ac:dyDescent="0.3">
      <c r="B44" s="62">
        <v>36</v>
      </c>
      <c r="C44" s="14" t="s">
        <v>123</v>
      </c>
      <c r="D44" s="60" t="s">
        <v>124</v>
      </c>
      <c r="E44" s="61" t="s">
        <v>19</v>
      </c>
      <c r="F44" s="65"/>
    </row>
    <row r="45" spans="2:6" x14ac:dyDescent="0.3">
      <c r="B45" s="59">
        <v>37</v>
      </c>
      <c r="C45" s="14" t="s">
        <v>125</v>
      </c>
      <c r="D45" s="60" t="s">
        <v>126</v>
      </c>
      <c r="E45" s="61" t="s">
        <v>19</v>
      </c>
      <c r="F45" s="65"/>
    </row>
    <row r="46" spans="2:6" x14ac:dyDescent="0.3">
      <c r="B46" s="62">
        <v>38</v>
      </c>
      <c r="C46" s="14" t="s">
        <v>127</v>
      </c>
      <c r="D46" s="60" t="s">
        <v>128</v>
      </c>
      <c r="E46" s="61" t="s">
        <v>19</v>
      </c>
      <c r="F46" s="65"/>
    </row>
    <row r="47" spans="2:6" x14ac:dyDescent="0.3">
      <c r="B47" s="59">
        <v>39</v>
      </c>
      <c r="C47" s="14" t="s">
        <v>129</v>
      </c>
      <c r="D47" s="60" t="s">
        <v>130</v>
      </c>
      <c r="E47" s="61" t="s">
        <v>19</v>
      </c>
      <c r="F47" s="65"/>
    </row>
    <row r="48" spans="2:6" x14ac:dyDescent="0.3">
      <c r="B48" s="62">
        <v>40</v>
      </c>
      <c r="C48" s="14" t="s">
        <v>131</v>
      </c>
      <c r="D48" s="60" t="s">
        <v>132</v>
      </c>
      <c r="E48" s="61" t="s">
        <v>19</v>
      </c>
      <c r="F48" s="65"/>
    </row>
    <row r="49" spans="2:6" x14ac:dyDescent="0.3">
      <c r="B49" s="59">
        <v>41</v>
      </c>
      <c r="C49" s="14" t="s">
        <v>133</v>
      </c>
      <c r="D49" s="60" t="s">
        <v>134</v>
      </c>
      <c r="E49" s="61" t="s">
        <v>19</v>
      </c>
      <c r="F49" s="65"/>
    </row>
    <row r="50" spans="2:6" x14ac:dyDescent="0.3">
      <c r="B50" s="62">
        <v>42</v>
      </c>
      <c r="C50" s="14" t="s">
        <v>135</v>
      </c>
      <c r="D50" s="60" t="s">
        <v>136</v>
      </c>
      <c r="E50" s="61" t="s">
        <v>19</v>
      </c>
      <c r="F50" s="65"/>
    </row>
    <row r="51" spans="2:6" x14ac:dyDescent="0.3">
      <c r="B51" s="59">
        <v>43</v>
      </c>
      <c r="C51" s="14" t="s">
        <v>137</v>
      </c>
      <c r="D51" s="60" t="s">
        <v>138</v>
      </c>
      <c r="E51" s="61" t="s">
        <v>19</v>
      </c>
      <c r="F51" s="65"/>
    </row>
    <row r="52" spans="2:6" x14ac:dyDescent="0.3">
      <c r="B52" s="62">
        <v>44</v>
      </c>
      <c r="C52" s="14" t="s">
        <v>139</v>
      </c>
      <c r="D52" s="60" t="s">
        <v>140</v>
      </c>
      <c r="E52" s="61" t="s">
        <v>19</v>
      </c>
      <c r="F52" s="65"/>
    </row>
    <row r="53" spans="2:6" x14ac:dyDescent="0.3">
      <c r="B53" s="59">
        <v>45</v>
      </c>
      <c r="C53" s="14" t="s">
        <v>141</v>
      </c>
      <c r="D53" s="60" t="s">
        <v>142</v>
      </c>
      <c r="E53" s="61" t="s">
        <v>19</v>
      </c>
      <c r="F53" s="65"/>
    </row>
    <row r="54" spans="2:6" x14ac:dyDescent="0.3">
      <c r="B54" s="62">
        <v>46</v>
      </c>
      <c r="C54" s="14" t="s">
        <v>143</v>
      </c>
      <c r="D54" s="60" t="s">
        <v>144</v>
      </c>
      <c r="E54" s="61" t="s">
        <v>19</v>
      </c>
      <c r="F54" s="65"/>
    </row>
    <row r="55" spans="2:6" x14ac:dyDescent="0.3">
      <c r="B55" s="59">
        <v>47</v>
      </c>
      <c r="C55" s="14" t="s">
        <v>145</v>
      </c>
      <c r="D55" s="60" t="s">
        <v>146</v>
      </c>
      <c r="E55" s="61" t="s">
        <v>19</v>
      </c>
      <c r="F55" s="65"/>
    </row>
    <row r="56" spans="2:6" x14ac:dyDescent="0.3">
      <c r="B56" s="59"/>
      <c r="C56" s="14"/>
      <c r="D56" s="60" t="s">
        <v>307</v>
      </c>
      <c r="E56" s="61" t="s">
        <v>19</v>
      </c>
      <c r="F56" s="65"/>
    </row>
    <row r="57" spans="2:6" x14ac:dyDescent="0.3">
      <c r="B57" s="59">
        <v>48</v>
      </c>
      <c r="C57" s="14" t="s">
        <v>147</v>
      </c>
      <c r="D57" s="60" t="s">
        <v>148</v>
      </c>
      <c r="E57" s="61" t="s">
        <v>19</v>
      </c>
      <c r="F57" s="65"/>
    </row>
    <row r="58" spans="2:6" x14ac:dyDescent="0.3">
      <c r="B58" s="59">
        <v>49</v>
      </c>
      <c r="C58" s="14" t="s">
        <v>149</v>
      </c>
      <c r="D58" s="60" t="s">
        <v>150</v>
      </c>
      <c r="E58" s="61" t="s">
        <v>19</v>
      </c>
      <c r="F58" s="65"/>
    </row>
    <row r="59" spans="2:6" x14ac:dyDescent="0.3">
      <c r="B59" s="59">
        <v>50</v>
      </c>
      <c r="C59" s="14" t="s">
        <v>151</v>
      </c>
      <c r="D59" s="60" t="s">
        <v>152</v>
      </c>
      <c r="E59" s="61" t="s">
        <v>19</v>
      </c>
      <c r="F59" s="65"/>
    </row>
    <row r="60" spans="2:6" x14ac:dyDescent="0.3">
      <c r="B60" s="59">
        <v>51</v>
      </c>
      <c r="C60" s="14" t="s">
        <v>153</v>
      </c>
      <c r="D60" s="60" t="s">
        <v>154</v>
      </c>
      <c r="E60" s="61" t="s">
        <v>19</v>
      </c>
      <c r="F60" s="65"/>
    </row>
    <row r="61" spans="2:6" x14ac:dyDescent="0.3">
      <c r="B61" s="59">
        <v>52</v>
      </c>
      <c r="C61" s="14" t="s">
        <v>155</v>
      </c>
      <c r="D61" s="60" t="s">
        <v>156</v>
      </c>
      <c r="E61" s="61" t="s">
        <v>19</v>
      </c>
      <c r="F61" s="65"/>
    </row>
    <row r="62" spans="2:6" x14ac:dyDescent="0.3">
      <c r="B62" s="59">
        <v>53</v>
      </c>
      <c r="C62" s="14" t="s">
        <v>157</v>
      </c>
      <c r="D62" s="60" t="s">
        <v>158</v>
      </c>
      <c r="E62" s="61" t="s">
        <v>19</v>
      </c>
      <c r="F62" s="65"/>
    </row>
    <row r="63" spans="2:6" x14ac:dyDescent="0.3">
      <c r="B63" s="59">
        <v>54</v>
      </c>
      <c r="C63" s="14" t="s">
        <v>159</v>
      </c>
      <c r="D63" s="60" t="s">
        <v>160</v>
      </c>
      <c r="E63" s="61" t="s">
        <v>19</v>
      </c>
      <c r="F63" s="65"/>
    </row>
    <row r="64" spans="2:6" x14ac:dyDescent="0.3">
      <c r="B64" s="59">
        <v>55</v>
      </c>
      <c r="C64" s="14" t="s">
        <v>161</v>
      </c>
      <c r="D64" s="60" t="s">
        <v>162</v>
      </c>
      <c r="E64" s="61" t="s">
        <v>19</v>
      </c>
      <c r="F64" s="65"/>
    </row>
    <row r="65" spans="2:6" x14ac:dyDescent="0.3">
      <c r="B65" s="59">
        <v>56</v>
      </c>
      <c r="C65" s="14" t="s">
        <v>163</v>
      </c>
      <c r="D65" s="60" t="s">
        <v>164</v>
      </c>
      <c r="E65" s="61" t="s">
        <v>19</v>
      </c>
      <c r="F65" s="65"/>
    </row>
    <row r="66" spans="2:6" x14ac:dyDescent="0.3">
      <c r="B66" s="59">
        <v>57</v>
      </c>
      <c r="C66" s="14" t="s">
        <v>165</v>
      </c>
      <c r="D66" s="60" t="s">
        <v>166</v>
      </c>
      <c r="E66" s="61" t="s">
        <v>19</v>
      </c>
      <c r="F66" s="65"/>
    </row>
    <row r="67" spans="2:6" x14ac:dyDescent="0.3">
      <c r="B67" s="59">
        <v>58</v>
      </c>
      <c r="C67" s="14" t="s">
        <v>167</v>
      </c>
      <c r="D67" s="60" t="s">
        <v>168</v>
      </c>
      <c r="E67" s="61" t="s">
        <v>19</v>
      </c>
      <c r="F67" s="65"/>
    </row>
    <row r="68" spans="2:6" x14ac:dyDescent="0.3">
      <c r="B68" s="59">
        <v>59</v>
      </c>
      <c r="C68" s="14" t="s">
        <v>169</v>
      </c>
      <c r="D68" s="60" t="s">
        <v>314</v>
      </c>
      <c r="E68" s="61" t="s">
        <v>19</v>
      </c>
      <c r="F68" s="65"/>
    </row>
    <row r="69" spans="2:6" x14ac:dyDescent="0.3">
      <c r="B69" s="59">
        <v>60</v>
      </c>
      <c r="C69" s="14" t="s">
        <v>171</v>
      </c>
      <c r="D69" s="60" t="s">
        <v>172</v>
      </c>
      <c r="E69" s="61" t="s">
        <v>19</v>
      </c>
      <c r="F69" s="65"/>
    </row>
    <row r="70" spans="2:6" x14ac:dyDescent="0.3">
      <c r="B70" s="59">
        <v>61</v>
      </c>
      <c r="C70" s="14" t="s">
        <v>286</v>
      </c>
      <c r="D70" s="60" t="s">
        <v>287</v>
      </c>
      <c r="E70" s="61" t="s">
        <v>19</v>
      </c>
      <c r="F70" s="65"/>
    </row>
    <row r="71" spans="2:6" x14ac:dyDescent="0.3">
      <c r="B71" s="59">
        <v>62</v>
      </c>
      <c r="C71" s="14" t="s">
        <v>173</v>
      </c>
      <c r="D71" s="60" t="s">
        <v>174</v>
      </c>
      <c r="E71" s="61" t="s">
        <v>19</v>
      </c>
      <c r="F71" s="65"/>
    </row>
    <row r="72" spans="2:6" x14ac:dyDescent="0.3">
      <c r="B72" s="59"/>
      <c r="C72" s="14"/>
      <c r="D72" s="60" t="s">
        <v>435</v>
      </c>
      <c r="E72" s="61" t="s">
        <v>19</v>
      </c>
      <c r="F72" s="145">
        <v>43838.3</v>
      </c>
    </row>
    <row r="73" spans="2:6" x14ac:dyDescent="0.3">
      <c r="B73" s="59">
        <v>63</v>
      </c>
      <c r="C73" s="14" t="s">
        <v>175</v>
      </c>
      <c r="D73" s="60" t="s">
        <v>176</v>
      </c>
      <c r="E73" s="61" t="s">
        <v>19</v>
      </c>
      <c r="F73" s="65"/>
    </row>
    <row r="74" spans="2:6" x14ac:dyDescent="0.3">
      <c r="B74" s="59">
        <v>64</v>
      </c>
      <c r="C74" s="14" t="s">
        <v>177</v>
      </c>
      <c r="D74" s="60" t="s">
        <v>178</v>
      </c>
      <c r="E74" s="61" t="s">
        <v>19</v>
      </c>
      <c r="F74" s="65"/>
    </row>
    <row r="75" spans="2:6" x14ac:dyDescent="0.3">
      <c r="B75" s="59">
        <v>65</v>
      </c>
      <c r="C75" s="14" t="s">
        <v>179</v>
      </c>
      <c r="D75" s="60" t="s">
        <v>180</v>
      </c>
      <c r="E75" s="61" t="s">
        <v>19</v>
      </c>
      <c r="F75" s="65"/>
    </row>
    <row r="76" spans="2:6" x14ac:dyDescent="0.3">
      <c r="B76" s="59">
        <v>66</v>
      </c>
      <c r="C76" s="14" t="s">
        <v>181</v>
      </c>
      <c r="D76" s="60" t="s">
        <v>182</v>
      </c>
      <c r="E76" s="61" t="s">
        <v>19</v>
      </c>
      <c r="F76" s="65"/>
    </row>
    <row r="77" spans="2:6" x14ac:dyDescent="0.3">
      <c r="B77" s="59">
        <v>67</v>
      </c>
      <c r="C77" s="14" t="s">
        <v>183</v>
      </c>
      <c r="D77" s="60" t="s">
        <v>184</v>
      </c>
      <c r="E77" s="61" t="s">
        <v>19</v>
      </c>
      <c r="F77" s="65"/>
    </row>
    <row r="78" spans="2:6" x14ac:dyDescent="0.3">
      <c r="B78" s="59">
        <v>68</v>
      </c>
      <c r="C78" s="14" t="s">
        <v>185</v>
      </c>
      <c r="D78" s="60" t="s">
        <v>186</v>
      </c>
      <c r="E78" s="61" t="s">
        <v>19</v>
      </c>
      <c r="F78" s="65"/>
    </row>
    <row r="79" spans="2:6" x14ac:dyDescent="0.3">
      <c r="B79" s="59">
        <v>69</v>
      </c>
      <c r="C79" s="14" t="s">
        <v>187</v>
      </c>
      <c r="D79" s="60" t="s">
        <v>188</v>
      </c>
      <c r="E79" s="61" t="s">
        <v>19</v>
      </c>
      <c r="F79" s="65"/>
    </row>
    <row r="80" spans="2:6" x14ac:dyDescent="0.3">
      <c r="B80" s="59">
        <v>70</v>
      </c>
      <c r="C80" s="14" t="s">
        <v>189</v>
      </c>
      <c r="D80" s="60" t="s">
        <v>190</v>
      </c>
      <c r="E80" s="61" t="s">
        <v>19</v>
      </c>
      <c r="F80" s="65"/>
    </row>
    <row r="81" spans="2:6" x14ac:dyDescent="0.3">
      <c r="B81" s="59">
        <v>71</v>
      </c>
      <c r="C81" s="14" t="s">
        <v>191</v>
      </c>
      <c r="D81" s="60" t="s">
        <v>192</v>
      </c>
      <c r="E81" s="61" t="s">
        <v>19</v>
      </c>
      <c r="F81" s="65"/>
    </row>
    <row r="82" spans="2:6" x14ac:dyDescent="0.3">
      <c r="B82" s="59">
        <v>72</v>
      </c>
      <c r="C82" s="14" t="s">
        <v>193</v>
      </c>
      <c r="D82" s="60" t="s">
        <v>315</v>
      </c>
      <c r="E82" s="61" t="s">
        <v>19</v>
      </c>
      <c r="F82" s="65"/>
    </row>
    <row r="83" spans="2:6" x14ac:dyDescent="0.3">
      <c r="B83" s="59">
        <v>73</v>
      </c>
      <c r="C83" s="14" t="s">
        <v>195</v>
      </c>
      <c r="D83" s="60" t="s">
        <v>196</v>
      </c>
      <c r="E83" s="61" t="s">
        <v>19</v>
      </c>
      <c r="F83" s="65"/>
    </row>
    <row r="84" spans="2:6" x14ac:dyDescent="0.3">
      <c r="B84" s="59">
        <v>74</v>
      </c>
      <c r="C84" s="14" t="s">
        <v>197</v>
      </c>
      <c r="D84" s="60" t="s">
        <v>198</v>
      </c>
      <c r="E84" s="61" t="s">
        <v>19</v>
      </c>
      <c r="F84" s="65"/>
    </row>
    <row r="85" spans="2:6" x14ac:dyDescent="0.3">
      <c r="B85" s="59">
        <v>75</v>
      </c>
      <c r="C85" s="14" t="s">
        <v>199</v>
      </c>
      <c r="D85" s="60" t="s">
        <v>200</v>
      </c>
      <c r="E85" s="61" t="s">
        <v>19</v>
      </c>
      <c r="F85" s="65"/>
    </row>
    <row r="86" spans="2:6" x14ac:dyDescent="0.3">
      <c r="B86" s="59">
        <v>76</v>
      </c>
      <c r="C86" s="14" t="s">
        <v>201</v>
      </c>
      <c r="D86" s="60" t="s">
        <v>202</v>
      </c>
      <c r="E86" s="61" t="s">
        <v>19</v>
      </c>
      <c r="F86" s="65"/>
    </row>
    <row r="87" spans="2:6" x14ac:dyDescent="0.3">
      <c r="B87" s="59">
        <v>77</v>
      </c>
      <c r="C87" s="14" t="s">
        <v>203</v>
      </c>
      <c r="D87" s="60" t="s">
        <v>204</v>
      </c>
      <c r="E87" s="61" t="s">
        <v>19</v>
      </c>
      <c r="F87" s="65"/>
    </row>
    <row r="88" spans="2:6" x14ac:dyDescent="0.3">
      <c r="B88" s="59">
        <v>78</v>
      </c>
      <c r="C88" s="14" t="s">
        <v>205</v>
      </c>
      <c r="D88" s="60" t="s">
        <v>206</v>
      </c>
      <c r="E88" s="61" t="s">
        <v>19</v>
      </c>
      <c r="F88" s="65"/>
    </row>
    <row r="89" spans="2:6" x14ac:dyDescent="0.3">
      <c r="B89" s="59">
        <v>79</v>
      </c>
      <c r="C89" s="14" t="s">
        <v>207</v>
      </c>
      <c r="D89" s="60" t="s">
        <v>208</v>
      </c>
      <c r="E89" s="61" t="s">
        <v>19</v>
      </c>
      <c r="F89" s="65"/>
    </row>
    <row r="90" spans="2:6" x14ac:dyDescent="0.3">
      <c r="B90" s="59">
        <v>80</v>
      </c>
      <c r="C90" s="14" t="s">
        <v>209</v>
      </c>
      <c r="D90" s="60" t="s">
        <v>210</v>
      </c>
      <c r="E90" s="61" t="s">
        <v>19</v>
      </c>
      <c r="F90" s="65"/>
    </row>
    <row r="91" spans="2:6" x14ac:dyDescent="0.3">
      <c r="B91" s="59">
        <v>81</v>
      </c>
      <c r="C91" s="14" t="s">
        <v>211</v>
      </c>
      <c r="D91" s="60" t="s">
        <v>212</v>
      </c>
      <c r="E91" s="61" t="s">
        <v>19</v>
      </c>
      <c r="F91" s="65"/>
    </row>
    <row r="92" spans="2:6" x14ac:dyDescent="0.3">
      <c r="B92" s="59">
        <v>82</v>
      </c>
      <c r="C92" s="14" t="s">
        <v>213</v>
      </c>
      <c r="D92" s="60" t="s">
        <v>214</v>
      </c>
      <c r="E92" s="61" t="s">
        <v>19</v>
      </c>
      <c r="F92" s="65"/>
    </row>
    <row r="93" spans="2:6" x14ac:dyDescent="0.3">
      <c r="B93" s="59">
        <v>83</v>
      </c>
      <c r="C93" s="14" t="s">
        <v>215</v>
      </c>
      <c r="D93" s="60" t="s">
        <v>216</v>
      </c>
      <c r="E93" s="61" t="s">
        <v>19</v>
      </c>
      <c r="F93" s="65"/>
    </row>
    <row r="94" spans="2:6" x14ac:dyDescent="0.3">
      <c r="B94" s="59">
        <v>84</v>
      </c>
      <c r="C94" s="14" t="s">
        <v>217</v>
      </c>
      <c r="D94" s="60" t="s">
        <v>218</v>
      </c>
      <c r="E94" s="61" t="s">
        <v>19</v>
      </c>
      <c r="F94" s="65"/>
    </row>
    <row r="95" spans="2:6" x14ac:dyDescent="0.3">
      <c r="B95" s="59">
        <v>85</v>
      </c>
      <c r="C95" s="14" t="s">
        <v>219</v>
      </c>
      <c r="D95" s="60" t="s">
        <v>220</v>
      </c>
      <c r="E95" s="61" t="s">
        <v>19</v>
      </c>
      <c r="F95" s="65"/>
    </row>
    <row r="96" spans="2:6" x14ac:dyDescent="0.3">
      <c r="B96" s="59">
        <v>86</v>
      </c>
      <c r="C96" s="14" t="s">
        <v>221</v>
      </c>
      <c r="D96" s="60" t="s">
        <v>222</v>
      </c>
      <c r="E96" s="61" t="s">
        <v>19</v>
      </c>
      <c r="F96" s="65"/>
    </row>
    <row r="97" spans="2:6" x14ac:dyDescent="0.3">
      <c r="B97" s="59">
        <v>87</v>
      </c>
      <c r="C97" s="14" t="s">
        <v>223</v>
      </c>
      <c r="D97" s="60" t="s">
        <v>224</v>
      </c>
      <c r="E97" s="61" t="s">
        <v>19</v>
      </c>
      <c r="F97" s="65"/>
    </row>
    <row r="98" spans="2:6" x14ac:dyDescent="0.3">
      <c r="B98" s="59">
        <v>88</v>
      </c>
      <c r="C98" s="14" t="s">
        <v>225</v>
      </c>
      <c r="D98" s="60" t="s">
        <v>226</v>
      </c>
      <c r="E98" s="61" t="s">
        <v>19</v>
      </c>
      <c r="F98" s="65"/>
    </row>
    <row r="99" spans="2:6" x14ac:dyDescent="0.3">
      <c r="B99" s="59">
        <v>89</v>
      </c>
      <c r="C99" s="14" t="s">
        <v>304</v>
      </c>
      <c r="D99" s="60" t="s">
        <v>305</v>
      </c>
      <c r="E99" s="61" t="s">
        <v>19</v>
      </c>
      <c r="F99" s="65"/>
    </row>
    <row r="100" spans="2:6" x14ac:dyDescent="0.3">
      <c r="B100" s="59">
        <v>90</v>
      </c>
      <c r="C100" s="14" t="s">
        <v>227</v>
      </c>
      <c r="D100" s="60" t="s">
        <v>228</v>
      </c>
      <c r="E100" s="61" t="s">
        <v>19</v>
      </c>
      <c r="F100" s="65"/>
    </row>
    <row r="101" spans="2:6" x14ac:dyDescent="0.3">
      <c r="B101" s="59">
        <v>91</v>
      </c>
      <c r="C101" s="14" t="s">
        <v>229</v>
      </c>
      <c r="D101" s="60" t="s">
        <v>230</v>
      </c>
      <c r="E101" s="61" t="s">
        <v>19</v>
      </c>
      <c r="F101" s="65"/>
    </row>
    <row r="102" spans="2:6" x14ac:dyDescent="0.3">
      <c r="B102" s="59">
        <v>92</v>
      </c>
      <c r="C102" s="14" t="s">
        <v>231</v>
      </c>
      <c r="D102" s="60" t="s">
        <v>232</v>
      </c>
      <c r="E102" s="61" t="s">
        <v>19</v>
      </c>
      <c r="F102" s="145">
        <f>'SO V401-09'!H17</f>
        <v>0</v>
      </c>
    </row>
    <row r="103" spans="2:6" x14ac:dyDescent="0.3">
      <c r="B103" s="59">
        <v>93</v>
      </c>
      <c r="C103" s="14" t="s">
        <v>233</v>
      </c>
      <c r="D103" s="60" t="s">
        <v>234</v>
      </c>
      <c r="E103" s="61" t="s">
        <v>19</v>
      </c>
      <c r="F103" s="65"/>
    </row>
    <row r="104" spans="2:6" x14ac:dyDescent="0.3">
      <c r="B104" s="59">
        <v>94</v>
      </c>
      <c r="C104" s="14" t="s">
        <v>235</v>
      </c>
      <c r="D104" s="60" t="s">
        <v>236</v>
      </c>
      <c r="E104" s="61" t="s">
        <v>19</v>
      </c>
      <c r="F104" s="65"/>
    </row>
    <row r="105" spans="2:6" x14ac:dyDescent="0.3">
      <c r="B105" s="59">
        <v>95</v>
      </c>
      <c r="C105" s="14" t="s">
        <v>237</v>
      </c>
      <c r="D105" s="60" t="s">
        <v>238</v>
      </c>
      <c r="E105" s="61" t="s">
        <v>19</v>
      </c>
      <c r="F105" s="65"/>
    </row>
    <row r="106" spans="2:6" x14ac:dyDescent="0.3">
      <c r="B106" s="59">
        <v>96</v>
      </c>
      <c r="C106" s="14" t="s">
        <v>239</v>
      </c>
      <c r="D106" s="60" t="s">
        <v>240</v>
      </c>
      <c r="E106" s="61" t="s">
        <v>19</v>
      </c>
      <c r="F106" s="65"/>
    </row>
    <row r="107" spans="2:6" x14ac:dyDescent="0.3">
      <c r="B107" s="59">
        <v>97</v>
      </c>
      <c r="C107" s="14" t="s">
        <v>241</v>
      </c>
      <c r="D107" s="60" t="s">
        <v>242</v>
      </c>
      <c r="E107" s="61" t="s">
        <v>19</v>
      </c>
      <c r="F107" s="65"/>
    </row>
    <row r="108" spans="2:6" x14ac:dyDescent="0.3">
      <c r="B108" s="59">
        <v>98</v>
      </c>
      <c r="C108" s="14" t="s">
        <v>243</v>
      </c>
      <c r="D108" s="60" t="s">
        <v>244</v>
      </c>
      <c r="E108" s="61" t="s">
        <v>19</v>
      </c>
      <c r="F108" s="65"/>
    </row>
    <row r="109" spans="2:6" x14ac:dyDescent="0.3">
      <c r="B109" s="59">
        <v>99</v>
      </c>
      <c r="C109" s="14" t="s">
        <v>245</v>
      </c>
      <c r="D109" s="60" t="s">
        <v>246</v>
      </c>
      <c r="E109" s="61" t="s">
        <v>19</v>
      </c>
      <c r="F109" s="65"/>
    </row>
    <row r="110" spans="2:6" x14ac:dyDescent="0.3">
      <c r="B110" s="59"/>
      <c r="C110" s="14"/>
      <c r="D110" s="60" t="s">
        <v>308</v>
      </c>
      <c r="E110" s="61" t="s">
        <v>19</v>
      </c>
      <c r="F110" s="65"/>
    </row>
    <row r="111" spans="2:6" x14ac:dyDescent="0.3">
      <c r="B111" s="59">
        <v>100</v>
      </c>
      <c r="C111" s="14" t="s">
        <v>247</v>
      </c>
      <c r="D111" s="60" t="s">
        <v>248</v>
      </c>
      <c r="E111" s="61" t="s">
        <v>19</v>
      </c>
      <c r="F111" s="65"/>
    </row>
    <row r="112" spans="2:6" x14ac:dyDescent="0.3">
      <c r="B112" s="59">
        <v>101</v>
      </c>
      <c r="C112" s="14" t="s">
        <v>310</v>
      </c>
      <c r="D112" s="60" t="s">
        <v>311</v>
      </c>
      <c r="E112" s="61" t="s">
        <v>19</v>
      </c>
      <c r="F112" s="65"/>
    </row>
    <row r="113" spans="2:6" x14ac:dyDescent="0.3">
      <c r="B113" s="59">
        <v>102</v>
      </c>
      <c r="C113" s="14" t="s">
        <v>249</v>
      </c>
      <c r="D113" s="60" t="s">
        <v>250</v>
      </c>
      <c r="E113" s="61" t="s">
        <v>19</v>
      </c>
      <c r="F113" s="65"/>
    </row>
    <row r="114" spans="2:6" x14ac:dyDescent="0.3">
      <c r="B114" s="59">
        <v>103</v>
      </c>
      <c r="C114" s="14" t="s">
        <v>251</v>
      </c>
      <c r="D114" s="60" t="s">
        <v>252</v>
      </c>
      <c r="E114" s="61" t="s">
        <v>19</v>
      </c>
      <c r="F114" s="65"/>
    </row>
    <row r="115" spans="2:6" x14ac:dyDescent="0.3">
      <c r="B115" s="59">
        <v>104</v>
      </c>
      <c r="C115" s="14" t="s">
        <v>253</v>
      </c>
      <c r="D115" s="60" t="s">
        <v>254</v>
      </c>
      <c r="E115" s="61" t="s">
        <v>19</v>
      </c>
      <c r="F115" s="65"/>
    </row>
    <row r="116" spans="2:6" x14ac:dyDescent="0.3">
      <c r="B116" s="59">
        <v>105</v>
      </c>
      <c r="C116" s="14" t="s">
        <v>255</v>
      </c>
      <c r="D116" s="60" t="s">
        <v>256</v>
      </c>
      <c r="E116" s="61" t="s">
        <v>19</v>
      </c>
      <c r="F116" s="65"/>
    </row>
    <row r="117" spans="2:6" x14ac:dyDescent="0.3">
      <c r="B117" s="59">
        <v>106</v>
      </c>
      <c r="C117" s="14" t="s">
        <v>257</v>
      </c>
      <c r="D117" s="60" t="s">
        <v>258</v>
      </c>
      <c r="E117" s="61" t="s">
        <v>19</v>
      </c>
      <c r="F117" s="65"/>
    </row>
    <row r="118" spans="2:6" x14ac:dyDescent="0.3">
      <c r="B118" s="59">
        <v>107</v>
      </c>
      <c r="C118" s="14" t="s">
        <v>259</v>
      </c>
      <c r="D118" s="60" t="s">
        <v>260</v>
      </c>
      <c r="E118" s="61" t="s">
        <v>19</v>
      </c>
      <c r="F118" s="65"/>
    </row>
    <row r="119" spans="2:6" x14ac:dyDescent="0.3">
      <c r="B119" s="59">
        <v>108</v>
      </c>
      <c r="C119" s="14" t="s">
        <v>261</v>
      </c>
      <c r="D119" s="60" t="s">
        <v>154</v>
      </c>
      <c r="E119" s="61" t="s">
        <v>19</v>
      </c>
      <c r="F119" s="65"/>
    </row>
    <row r="120" spans="2:6" x14ac:dyDescent="0.3">
      <c r="B120" s="59">
        <v>109</v>
      </c>
      <c r="C120" s="14" t="s">
        <v>262</v>
      </c>
      <c r="D120" s="60" t="s">
        <v>263</v>
      </c>
      <c r="E120" s="61" t="s">
        <v>19</v>
      </c>
      <c r="F120" s="65"/>
    </row>
    <row r="121" spans="2:6" x14ac:dyDescent="0.3">
      <c r="B121" s="59">
        <v>110</v>
      </c>
      <c r="C121" s="14" t="s">
        <v>264</v>
      </c>
      <c r="D121" s="60" t="s">
        <v>265</v>
      </c>
      <c r="E121" s="61" t="s">
        <v>19</v>
      </c>
      <c r="F121" s="65"/>
    </row>
    <row r="122" spans="2:6" x14ac:dyDescent="0.3">
      <c r="B122" s="59">
        <v>111</v>
      </c>
      <c r="C122" s="14" t="s">
        <v>266</v>
      </c>
      <c r="D122" s="60" t="s">
        <v>267</v>
      </c>
      <c r="E122" s="61" t="s">
        <v>19</v>
      </c>
      <c r="F122" s="65"/>
    </row>
    <row r="123" spans="2:6" x14ac:dyDescent="0.3">
      <c r="B123" s="59">
        <v>112</v>
      </c>
      <c r="C123" s="14" t="s">
        <v>268</v>
      </c>
      <c r="D123" s="60" t="s">
        <v>269</v>
      </c>
      <c r="E123" s="61" t="s">
        <v>19</v>
      </c>
      <c r="F123" s="65"/>
    </row>
    <row r="124" spans="2:6" x14ac:dyDescent="0.3">
      <c r="B124" s="59">
        <v>113</v>
      </c>
      <c r="C124" s="14" t="s">
        <v>270</v>
      </c>
      <c r="D124" s="60" t="s">
        <v>271</v>
      </c>
      <c r="E124" s="61" t="s">
        <v>19</v>
      </c>
      <c r="F124" s="65"/>
    </row>
    <row r="125" spans="2:6" x14ac:dyDescent="0.3">
      <c r="B125" s="59">
        <v>114</v>
      </c>
      <c r="C125" s="14" t="s">
        <v>272</v>
      </c>
      <c r="D125" s="60" t="s">
        <v>273</v>
      </c>
      <c r="E125" s="61" t="s">
        <v>19</v>
      </c>
      <c r="F125" s="65"/>
    </row>
    <row r="126" spans="2:6" x14ac:dyDescent="0.3">
      <c r="B126" s="59">
        <v>115</v>
      </c>
      <c r="C126" s="14" t="s">
        <v>274</v>
      </c>
      <c r="D126" s="60" t="s">
        <v>275</v>
      </c>
      <c r="E126" s="61" t="s">
        <v>19</v>
      </c>
      <c r="F126" s="65"/>
    </row>
    <row r="127" spans="2:6" x14ac:dyDescent="0.3">
      <c r="B127" s="59">
        <v>116</v>
      </c>
      <c r="C127" s="14" t="s">
        <v>276</v>
      </c>
      <c r="D127" s="60" t="s">
        <v>277</v>
      </c>
      <c r="E127" s="61" t="s">
        <v>19</v>
      </c>
      <c r="F127" s="65"/>
    </row>
    <row r="128" spans="2:6" x14ac:dyDescent="0.3">
      <c r="B128" s="59">
        <v>117</v>
      </c>
      <c r="C128" s="14" t="s">
        <v>278</v>
      </c>
      <c r="D128" s="60" t="s">
        <v>279</v>
      </c>
      <c r="E128" s="61" t="s">
        <v>19</v>
      </c>
      <c r="F128" s="65"/>
    </row>
    <row r="129" spans="2:6" ht="15" thickBot="1" x14ac:dyDescent="0.35">
      <c r="B129" s="59">
        <v>118</v>
      </c>
      <c r="C129" s="14" t="s">
        <v>280</v>
      </c>
      <c r="D129" s="60" t="s">
        <v>281</v>
      </c>
      <c r="E129" s="61" t="s">
        <v>19</v>
      </c>
      <c r="F129" s="65"/>
    </row>
    <row r="130" spans="2:6" ht="15" thickBot="1" x14ac:dyDescent="0.35">
      <c r="B130" s="192" t="s">
        <v>284</v>
      </c>
      <c r="C130" s="193"/>
      <c r="D130" s="193"/>
      <c r="E130" s="193"/>
      <c r="F130" s="63">
        <f>SUM(F6:F129)</f>
        <v>219191.5</v>
      </c>
    </row>
    <row r="132" spans="2:6" x14ac:dyDescent="0.3">
      <c r="D132" s="11" t="s">
        <v>27</v>
      </c>
    </row>
    <row r="133" spans="2:6" x14ac:dyDescent="0.3">
      <c r="D133" s="11" t="s">
        <v>29</v>
      </c>
    </row>
  </sheetData>
  <sheetProtection algorithmName="SHA-512" hashValue="fPdIz7YODHTvw9W4ZV0NCF/DKGQdbjYysSZYwbbHiwhYac4Zd/DWImzJH0ogS6DH8bRDlp5VdX7JNsdIGUmd2A==" saltValue="n6rFZGUpceTqqFG+usYd9A==" spinCount="100000" sheet="1" objects="1" scenarios="1"/>
  <mergeCells count="6">
    <mergeCell ref="F4:F5"/>
    <mergeCell ref="B130:E130"/>
    <mergeCell ref="B4:B5"/>
    <mergeCell ref="C4:C5"/>
    <mergeCell ref="D4:D5"/>
    <mergeCell ref="E4:E5"/>
  </mergeCells>
  <pageMargins left="0.25" right="0.25" top="0.75" bottom="0.75" header="0.3" footer="0.3"/>
  <pageSetup paperSize="9" orientation="portrait" r:id="rId1"/>
  <headerFooter>
    <oddHeader>&amp;LSTAVBA: D1 Lietavská Lúčka – Dubná Skala vrátane tunela Višňové&amp;RZVÄZOK 4   CENOVÁ ČASŤ
Časti stavby -  celkom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workbookViewId="0">
      <selection activeCell="G6" sqref="G6:G16"/>
    </sheetView>
  </sheetViews>
  <sheetFormatPr defaultRowHeight="14.4" x14ac:dyDescent="0.3"/>
  <cols>
    <col min="1" max="1" width="3.33203125" customWidth="1"/>
    <col min="3" max="3" width="33.6640625" customWidth="1"/>
    <col min="4" max="4" width="89.88671875" bestFit="1" customWidth="1"/>
    <col min="6" max="6" width="10.109375" customWidth="1"/>
    <col min="7" max="8" width="13.109375" customWidth="1"/>
  </cols>
  <sheetData>
    <row r="2" spans="2:8" x14ac:dyDescent="0.3">
      <c r="B2" s="29" t="s">
        <v>442</v>
      </c>
    </row>
    <row r="3" spans="2:8" ht="15" thickBot="1" x14ac:dyDescent="0.35"/>
    <row r="4" spans="2:8" ht="14.4" customHeight="1" x14ac:dyDescent="0.3">
      <c r="B4" s="194" t="s">
        <v>320</v>
      </c>
      <c r="C4" s="194" t="s">
        <v>321</v>
      </c>
      <c r="D4" s="194" t="s">
        <v>436</v>
      </c>
      <c r="E4" s="194" t="s">
        <v>10</v>
      </c>
      <c r="F4" s="199" t="s">
        <v>11</v>
      </c>
      <c r="G4" s="199" t="s">
        <v>400</v>
      </c>
      <c r="H4" s="199" t="s">
        <v>283</v>
      </c>
    </row>
    <row r="5" spans="2:8" ht="15" customHeight="1" thickBot="1" x14ac:dyDescent="0.35">
      <c r="B5" s="201"/>
      <c r="C5" s="201"/>
      <c r="D5" s="198"/>
      <c r="E5" s="198"/>
      <c r="F5" s="202"/>
      <c r="G5" s="200"/>
      <c r="H5" s="200"/>
    </row>
    <row r="6" spans="2:8" x14ac:dyDescent="0.3">
      <c r="B6" s="114" t="s">
        <v>231</v>
      </c>
      <c r="C6" s="115" t="s">
        <v>232</v>
      </c>
      <c r="D6" s="116" t="s">
        <v>437</v>
      </c>
      <c r="E6" s="117" t="s">
        <v>334</v>
      </c>
      <c r="F6" s="128">
        <v>1000</v>
      </c>
      <c r="G6" s="142"/>
      <c r="H6" s="132">
        <f>F6*G6</f>
        <v>0</v>
      </c>
    </row>
    <row r="7" spans="2:8" x14ac:dyDescent="0.3">
      <c r="B7" s="118"/>
      <c r="C7" s="119"/>
      <c r="D7" s="120" t="s">
        <v>438</v>
      </c>
      <c r="E7" s="121" t="s">
        <v>334</v>
      </c>
      <c r="F7" s="129">
        <v>300</v>
      </c>
      <c r="G7" s="143"/>
      <c r="H7" s="133">
        <f t="shared" ref="H7:H16" si="0">F7*G7</f>
        <v>0</v>
      </c>
    </row>
    <row r="8" spans="2:8" x14ac:dyDescent="0.3">
      <c r="B8" s="118"/>
      <c r="C8" s="119"/>
      <c r="D8" s="122" t="s">
        <v>470</v>
      </c>
      <c r="E8" s="121" t="s">
        <v>357</v>
      </c>
      <c r="F8" s="129">
        <v>2800</v>
      </c>
      <c r="G8" s="143"/>
      <c r="H8" s="133">
        <f t="shared" si="0"/>
        <v>0</v>
      </c>
    </row>
    <row r="9" spans="2:8" x14ac:dyDescent="0.3">
      <c r="B9" s="118"/>
      <c r="C9" s="119"/>
      <c r="D9" s="123" t="s">
        <v>471</v>
      </c>
      <c r="E9" s="121" t="s">
        <v>357</v>
      </c>
      <c r="F9" s="130">
        <v>1500</v>
      </c>
      <c r="G9" s="143"/>
      <c r="H9" s="133">
        <f t="shared" si="0"/>
        <v>0</v>
      </c>
    </row>
    <row r="10" spans="2:8" x14ac:dyDescent="0.3">
      <c r="B10" s="118"/>
      <c r="C10" s="119"/>
      <c r="D10" s="123" t="s">
        <v>439</v>
      </c>
      <c r="E10" s="121" t="s">
        <v>357</v>
      </c>
      <c r="F10" s="130">
        <v>10000</v>
      </c>
      <c r="G10" s="143"/>
      <c r="H10" s="133">
        <f t="shared" si="0"/>
        <v>0</v>
      </c>
    </row>
    <row r="11" spans="2:8" x14ac:dyDescent="0.3">
      <c r="B11" s="118"/>
      <c r="C11" s="119"/>
      <c r="D11" s="123" t="s">
        <v>440</v>
      </c>
      <c r="E11" s="121" t="s">
        <v>342</v>
      </c>
      <c r="F11" s="130">
        <v>1100</v>
      </c>
      <c r="G11" s="143"/>
      <c r="H11" s="133">
        <f t="shared" si="0"/>
        <v>0</v>
      </c>
    </row>
    <row r="12" spans="2:8" x14ac:dyDescent="0.3">
      <c r="B12" s="118"/>
      <c r="C12" s="119"/>
      <c r="D12" s="123" t="s">
        <v>472</v>
      </c>
      <c r="E12" s="121" t="s">
        <v>357</v>
      </c>
      <c r="F12" s="130">
        <v>36000</v>
      </c>
      <c r="G12" s="143"/>
      <c r="H12" s="133">
        <f t="shared" si="0"/>
        <v>0</v>
      </c>
    </row>
    <row r="13" spans="2:8" x14ac:dyDescent="0.3">
      <c r="B13" s="118"/>
      <c r="C13" s="119"/>
      <c r="D13" s="123" t="s">
        <v>473</v>
      </c>
      <c r="E13" s="121" t="s">
        <v>357</v>
      </c>
      <c r="F13" s="130">
        <v>60000</v>
      </c>
      <c r="G13" s="143"/>
      <c r="H13" s="133">
        <f t="shared" si="0"/>
        <v>0</v>
      </c>
    </row>
    <row r="14" spans="2:8" x14ac:dyDescent="0.3">
      <c r="B14" s="118"/>
      <c r="C14" s="119"/>
      <c r="D14" s="123" t="s">
        <v>474</v>
      </c>
      <c r="E14" s="121" t="s">
        <v>357</v>
      </c>
      <c r="F14" s="130">
        <v>40000</v>
      </c>
      <c r="G14" s="143"/>
      <c r="H14" s="133">
        <f t="shared" si="0"/>
        <v>0</v>
      </c>
    </row>
    <row r="15" spans="2:8" x14ac:dyDescent="0.3">
      <c r="B15" s="118"/>
      <c r="C15" s="119"/>
      <c r="D15" s="123" t="s">
        <v>475</v>
      </c>
      <c r="E15" s="121" t="s">
        <v>357</v>
      </c>
      <c r="F15" s="130">
        <v>40000</v>
      </c>
      <c r="G15" s="143"/>
      <c r="H15" s="133">
        <f t="shared" si="0"/>
        <v>0</v>
      </c>
    </row>
    <row r="16" spans="2:8" ht="15" thickBot="1" x14ac:dyDescent="0.35">
      <c r="B16" s="124"/>
      <c r="C16" s="125"/>
      <c r="D16" s="126" t="s">
        <v>441</v>
      </c>
      <c r="E16" s="127" t="s">
        <v>357</v>
      </c>
      <c r="F16" s="131">
        <v>15000</v>
      </c>
      <c r="G16" s="144"/>
      <c r="H16" s="134">
        <f t="shared" si="0"/>
        <v>0</v>
      </c>
    </row>
    <row r="17" spans="2:8" ht="15" thickBot="1" x14ac:dyDescent="0.35">
      <c r="B17" s="192" t="s">
        <v>443</v>
      </c>
      <c r="C17" s="193"/>
      <c r="D17" s="193"/>
      <c r="E17" s="193"/>
      <c r="F17" s="193"/>
      <c r="G17" s="49"/>
      <c r="H17" s="50">
        <f>SUM(H6:H16)</f>
        <v>0</v>
      </c>
    </row>
  </sheetData>
  <sheetProtection algorithmName="SHA-512" hashValue="q4rBPcA6wbSDYH3KOoMhNy6zUr+MRY3ErD5k07gI8mL+K1L1YtGMcFO534mPMJIUPYygXdpTNhLjoiOMYcckUg==" saltValue="5qaxvl2KIhU/nPhbFQUsMA==" spinCount="100000" sheet="1" objects="1" scenarios="1"/>
  <mergeCells count="8">
    <mergeCell ref="G4:G5"/>
    <mergeCell ref="H4:H5"/>
    <mergeCell ref="B17:F17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6"/>
  <sheetViews>
    <sheetView zoomScaleNormal="100" workbookViewId="0">
      <selection activeCell="G11" sqref="G11:G23"/>
    </sheetView>
  </sheetViews>
  <sheetFormatPr defaultRowHeight="13.8" x14ac:dyDescent="0.25"/>
  <cols>
    <col min="1" max="1" width="3.33203125" style="66" customWidth="1"/>
    <col min="2" max="2" width="7.77734375" style="66" customWidth="1"/>
    <col min="3" max="3" width="11" style="66" customWidth="1"/>
    <col min="4" max="4" width="57.21875" style="66" customWidth="1"/>
    <col min="5" max="6" width="8.88671875" style="66" customWidth="1"/>
    <col min="7" max="7" width="13.6640625" style="66" customWidth="1"/>
    <col min="8" max="8" width="15.109375" style="66" customWidth="1"/>
    <col min="9" max="16384" width="8.88671875" style="66"/>
  </cols>
  <sheetData>
    <row r="2" spans="2:8" ht="14.4" customHeight="1" x14ac:dyDescent="0.25">
      <c r="B2" s="12" t="s">
        <v>7</v>
      </c>
      <c r="C2" s="29"/>
      <c r="D2" s="29"/>
      <c r="E2" s="29"/>
      <c r="F2" s="29"/>
      <c r="G2" s="29"/>
      <c r="H2" s="29"/>
    </row>
    <row r="3" spans="2:8" ht="14.4" thickBot="1" x14ac:dyDescent="0.3"/>
    <row r="4" spans="2:8" x14ac:dyDescent="0.25">
      <c r="B4" s="194" t="s">
        <v>30</v>
      </c>
      <c r="C4" s="194" t="s">
        <v>8</v>
      </c>
      <c r="D4" s="194" t="s">
        <v>9</v>
      </c>
      <c r="E4" s="206" t="s">
        <v>10</v>
      </c>
      <c r="F4" s="208" t="s">
        <v>11</v>
      </c>
      <c r="G4" s="210" t="s">
        <v>12</v>
      </c>
      <c r="H4" s="211" t="s">
        <v>4</v>
      </c>
    </row>
    <row r="5" spans="2:8" ht="21.6" customHeight="1" thickBot="1" x14ac:dyDescent="0.3">
      <c r="B5" s="201"/>
      <c r="C5" s="201"/>
      <c r="D5" s="205"/>
      <c r="E5" s="207"/>
      <c r="F5" s="209"/>
      <c r="G5" s="207"/>
      <c r="H5" s="212"/>
    </row>
    <row r="6" spans="2:8" x14ac:dyDescent="0.25">
      <c r="B6" s="67"/>
      <c r="C6" s="203" t="s">
        <v>13</v>
      </c>
      <c r="D6" s="203"/>
      <c r="E6" s="203"/>
      <c r="F6" s="203"/>
      <c r="G6" s="203"/>
      <c r="H6" s="204"/>
    </row>
    <row r="7" spans="2:8" x14ac:dyDescent="0.25">
      <c r="B7" s="68">
        <v>1</v>
      </c>
      <c r="C7" s="69"/>
      <c r="D7" s="70" t="s">
        <v>303</v>
      </c>
      <c r="E7" s="71" t="s">
        <v>19</v>
      </c>
      <c r="F7" s="72">
        <v>1</v>
      </c>
      <c r="G7" s="54"/>
      <c r="H7" s="97">
        <f>F7*G7</f>
        <v>0</v>
      </c>
    </row>
    <row r="8" spans="2:8" x14ac:dyDescent="0.25">
      <c r="B8" s="68">
        <v>2</v>
      </c>
      <c r="C8" s="69"/>
      <c r="D8" s="70" t="s">
        <v>14</v>
      </c>
      <c r="E8" s="71" t="s">
        <v>23</v>
      </c>
      <c r="F8" s="72">
        <v>1095</v>
      </c>
      <c r="G8" s="54"/>
      <c r="H8" s="97">
        <f>F8*G8</f>
        <v>0</v>
      </c>
    </row>
    <row r="9" spans="2:8" x14ac:dyDescent="0.25">
      <c r="B9" s="68">
        <v>3</v>
      </c>
      <c r="C9" s="69"/>
      <c r="D9" s="70" t="s">
        <v>15</v>
      </c>
      <c r="E9" s="71" t="s">
        <v>19</v>
      </c>
      <c r="F9" s="72">
        <v>1</v>
      </c>
      <c r="G9" s="54"/>
      <c r="H9" s="97">
        <f t="shared" ref="H9:H24" si="0">F9*G9</f>
        <v>0</v>
      </c>
    </row>
    <row r="10" spans="2:8" x14ac:dyDescent="0.25">
      <c r="B10" s="68">
        <v>4</v>
      </c>
      <c r="C10" s="69"/>
      <c r="D10" s="70" t="s">
        <v>288</v>
      </c>
      <c r="E10" s="71" t="s">
        <v>19</v>
      </c>
      <c r="F10" s="72">
        <v>1</v>
      </c>
      <c r="G10" s="48">
        <f>Dokumentácia!H139</f>
        <v>0</v>
      </c>
      <c r="H10" s="97">
        <f t="shared" si="0"/>
        <v>0</v>
      </c>
    </row>
    <row r="11" spans="2:8" x14ac:dyDescent="0.25">
      <c r="B11" s="68">
        <v>5</v>
      </c>
      <c r="C11" s="69"/>
      <c r="D11" s="70" t="s">
        <v>405</v>
      </c>
      <c r="E11" s="71" t="s">
        <v>19</v>
      </c>
      <c r="F11" s="72">
        <v>1</v>
      </c>
      <c r="G11" s="54"/>
      <c r="H11" s="97">
        <f t="shared" ref="H11" si="1">F11*G11</f>
        <v>0</v>
      </c>
    </row>
    <row r="12" spans="2:8" x14ac:dyDescent="0.25">
      <c r="B12" s="68">
        <v>6</v>
      </c>
      <c r="C12" s="69"/>
      <c r="D12" s="70" t="s">
        <v>318</v>
      </c>
      <c r="E12" s="71" t="s">
        <v>20</v>
      </c>
      <c r="F12" s="72">
        <v>1</v>
      </c>
      <c r="G12" s="54"/>
      <c r="H12" s="97">
        <f t="shared" si="0"/>
        <v>0</v>
      </c>
    </row>
    <row r="13" spans="2:8" x14ac:dyDescent="0.25">
      <c r="B13" s="68">
        <v>7</v>
      </c>
      <c r="C13" s="69"/>
      <c r="D13" s="70" t="s">
        <v>17</v>
      </c>
      <c r="E13" s="71" t="s">
        <v>19</v>
      </c>
      <c r="F13" s="72">
        <v>1</v>
      </c>
      <c r="G13" s="54"/>
      <c r="H13" s="97">
        <f t="shared" si="0"/>
        <v>0</v>
      </c>
    </row>
    <row r="14" spans="2:8" x14ac:dyDescent="0.25">
      <c r="B14" s="68">
        <v>8</v>
      </c>
      <c r="C14" s="69"/>
      <c r="D14" s="70" t="s">
        <v>21</v>
      </c>
      <c r="E14" s="71" t="s">
        <v>19</v>
      </c>
      <c r="F14" s="72">
        <v>1</v>
      </c>
      <c r="G14" s="54"/>
      <c r="H14" s="97">
        <f t="shared" si="0"/>
        <v>0</v>
      </c>
    </row>
    <row r="15" spans="2:8" x14ac:dyDescent="0.25">
      <c r="B15" s="68">
        <v>9</v>
      </c>
      <c r="C15" s="69"/>
      <c r="D15" s="70" t="s">
        <v>22</v>
      </c>
      <c r="E15" s="71" t="s">
        <v>19</v>
      </c>
      <c r="F15" s="72">
        <v>1</v>
      </c>
      <c r="G15" s="54"/>
      <c r="H15" s="97">
        <f t="shared" si="0"/>
        <v>0</v>
      </c>
    </row>
    <row r="16" spans="2:8" x14ac:dyDescent="0.25">
      <c r="B16" s="68">
        <v>10</v>
      </c>
      <c r="C16" s="69"/>
      <c r="D16" s="70" t="s">
        <v>406</v>
      </c>
      <c r="E16" s="71" t="s">
        <v>19</v>
      </c>
      <c r="F16" s="72">
        <v>1</v>
      </c>
      <c r="G16" s="54"/>
      <c r="H16" s="97">
        <f t="shared" si="0"/>
        <v>0</v>
      </c>
    </row>
    <row r="17" spans="2:8" x14ac:dyDescent="0.25">
      <c r="B17" s="68">
        <v>11</v>
      </c>
      <c r="C17" s="69"/>
      <c r="D17" s="70" t="s">
        <v>16</v>
      </c>
      <c r="E17" s="71" t="s">
        <v>19</v>
      </c>
      <c r="F17" s="72">
        <v>1</v>
      </c>
      <c r="G17" s="54"/>
      <c r="H17" s="97">
        <f t="shared" si="0"/>
        <v>0</v>
      </c>
    </row>
    <row r="18" spans="2:8" x14ac:dyDescent="0.25">
      <c r="B18" s="68">
        <v>12</v>
      </c>
      <c r="C18" s="69"/>
      <c r="D18" s="70" t="s">
        <v>18</v>
      </c>
      <c r="E18" s="71" t="s">
        <v>19</v>
      </c>
      <c r="F18" s="72">
        <v>1</v>
      </c>
      <c r="G18" s="54"/>
      <c r="H18" s="97">
        <f t="shared" si="0"/>
        <v>0</v>
      </c>
    </row>
    <row r="19" spans="2:8" x14ac:dyDescent="0.25">
      <c r="B19" s="68">
        <v>13</v>
      </c>
      <c r="C19" s="73"/>
      <c r="D19" s="74" t="s">
        <v>25</v>
      </c>
      <c r="E19" s="71" t="s">
        <v>19</v>
      </c>
      <c r="F19" s="72">
        <v>1</v>
      </c>
      <c r="G19" s="54"/>
      <c r="H19" s="97">
        <f t="shared" si="0"/>
        <v>0</v>
      </c>
    </row>
    <row r="20" spans="2:8" x14ac:dyDescent="0.25">
      <c r="B20" s="68">
        <v>14</v>
      </c>
      <c r="C20" s="73"/>
      <c r="D20" s="74" t="s">
        <v>24</v>
      </c>
      <c r="E20" s="71" t="s">
        <v>19</v>
      </c>
      <c r="F20" s="72">
        <v>1</v>
      </c>
      <c r="G20" s="54"/>
      <c r="H20" s="97">
        <f t="shared" si="0"/>
        <v>0</v>
      </c>
    </row>
    <row r="21" spans="2:8" x14ac:dyDescent="0.25">
      <c r="B21" s="68">
        <v>15</v>
      </c>
      <c r="C21" s="73"/>
      <c r="D21" s="74" t="s">
        <v>26</v>
      </c>
      <c r="E21" s="71" t="s">
        <v>19</v>
      </c>
      <c r="F21" s="72">
        <v>1</v>
      </c>
      <c r="G21" s="54"/>
      <c r="H21" s="97">
        <f t="shared" ref="H21:H23" si="2">F21*G21</f>
        <v>0</v>
      </c>
    </row>
    <row r="22" spans="2:8" x14ac:dyDescent="0.25">
      <c r="B22" s="75">
        <v>16</v>
      </c>
      <c r="C22" s="73"/>
      <c r="D22" s="74" t="s">
        <v>316</v>
      </c>
      <c r="E22" s="76" t="s">
        <v>317</v>
      </c>
      <c r="F22" s="77">
        <v>36</v>
      </c>
      <c r="G22" s="90"/>
      <c r="H22" s="98">
        <f t="shared" si="2"/>
        <v>0</v>
      </c>
    </row>
    <row r="23" spans="2:8" x14ac:dyDescent="0.25">
      <c r="B23" s="75">
        <v>17</v>
      </c>
      <c r="C23" s="73"/>
      <c r="D23" s="74" t="s">
        <v>312</v>
      </c>
      <c r="E23" s="76" t="s">
        <v>317</v>
      </c>
      <c r="F23" s="77">
        <v>36</v>
      </c>
      <c r="G23" s="90"/>
      <c r="H23" s="98">
        <f t="shared" si="2"/>
        <v>0</v>
      </c>
    </row>
    <row r="24" spans="2:8" ht="14.4" thickBot="1" x14ac:dyDescent="0.3">
      <c r="B24" s="78">
        <v>18</v>
      </c>
      <c r="C24" s="79"/>
      <c r="D24" s="80" t="s">
        <v>309</v>
      </c>
      <c r="E24" s="81" t="s">
        <v>19</v>
      </c>
      <c r="F24" s="82">
        <v>1</v>
      </c>
      <c r="G24" s="83">
        <v>100000</v>
      </c>
      <c r="H24" s="99">
        <f t="shared" si="0"/>
        <v>100000</v>
      </c>
    </row>
    <row r="25" spans="2:8" ht="15" thickTop="1" thickBot="1" x14ac:dyDescent="0.3">
      <c r="B25" s="84"/>
      <c r="C25" s="192" t="s">
        <v>401</v>
      </c>
      <c r="D25" s="193"/>
      <c r="E25" s="193"/>
      <c r="F25" s="193"/>
      <c r="G25" s="85"/>
      <c r="H25" s="100">
        <f>SUM(H7:H24)</f>
        <v>100000</v>
      </c>
    </row>
    <row r="26" spans="2:8" x14ac:dyDescent="0.25">
      <c r="C26" s="86"/>
      <c r="D26" s="87"/>
      <c r="E26" s="86"/>
      <c r="F26" s="88"/>
      <c r="G26" s="88"/>
      <c r="H26" s="88"/>
    </row>
    <row r="27" spans="2:8" x14ac:dyDescent="0.25">
      <c r="C27" s="86"/>
      <c r="D27" s="11" t="s">
        <v>27</v>
      </c>
      <c r="E27" s="86"/>
      <c r="F27" s="88"/>
      <c r="G27" s="88"/>
      <c r="H27" s="88"/>
    </row>
    <row r="28" spans="2:8" x14ac:dyDescent="0.25">
      <c r="C28" s="86"/>
      <c r="D28" s="11" t="s">
        <v>28</v>
      </c>
      <c r="E28" s="86"/>
      <c r="F28" s="88"/>
      <c r="G28" s="88"/>
      <c r="H28" s="88"/>
    </row>
    <row r="29" spans="2:8" x14ac:dyDescent="0.25">
      <c r="C29" s="86"/>
      <c r="D29" s="11" t="s">
        <v>29</v>
      </c>
      <c r="E29" s="86"/>
      <c r="F29" s="88"/>
      <c r="G29" s="88"/>
      <c r="H29" s="88"/>
    </row>
    <row r="30" spans="2:8" x14ac:dyDescent="0.25">
      <c r="C30" s="86"/>
      <c r="D30" s="87"/>
      <c r="E30" s="86"/>
      <c r="F30" s="88"/>
      <c r="G30" s="88"/>
      <c r="H30" s="88"/>
    </row>
    <row r="31" spans="2:8" x14ac:dyDescent="0.25">
      <c r="C31" s="89"/>
      <c r="D31" s="87"/>
      <c r="E31" s="86"/>
      <c r="F31" s="88"/>
      <c r="G31" s="88"/>
      <c r="H31" s="88"/>
    </row>
    <row r="32" spans="2:8" x14ac:dyDescent="0.25">
      <c r="C32" s="89"/>
      <c r="D32" s="89"/>
      <c r="E32" s="86"/>
      <c r="F32" s="88"/>
      <c r="G32" s="88"/>
      <c r="H32" s="88"/>
    </row>
    <row r="33" spans="3:8" x14ac:dyDescent="0.25">
      <c r="C33" s="89"/>
      <c r="D33" s="89"/>
      <c r="E33" s="86"/>
      <c r="F33" s="88"/>
      <c r="G33" s="88"/>
      <c r="H33" s="88"/>
    </row>
    <row r="34" spans="3:8" x14ac:dyDescent="0.25">
      <c r="C34" s="89"/>
      <c r="D34" s="89"/>
      <c r="E34" s="89"/>
      <c r="F34" s="89"/>
      <c r="G34" s="89"/>
      <c r="H34" s="89"/>
    </row>
    <row r="35" spans="3:8" x14ac:dyDescent="0.25">
      <c r="C35" s="89"/>
      <c r="D35" s="89"/>
      <c r="E35" s="89"/>
      <c r="F35" s="89"/>
      <c r="G35" s="89"/>
      <c r="H35" s="89"/>
    </row>
    <row r="36" spans="3:8" x14ac:dyDescent="0.25">
      <c r="C36" s="89"/>
      <c r="D36" s="89"/>
      <c r="E36" s="89"/>
      <c r="F36" s="89"/>
      <c r="G36" s="89"/>
      <c r="H36" s="89"/>
    </row>
  </sheetData>
  <sheetProtection algorithmName="SHA-512" hashValue="IrA9UxObWfLhY9ks+EX+ZRDPBz7fIW4wWp/MW+MfOwB1/OmEuzkrOJJPblKK99V0aJfyUv2CcM8I0rQS9V/aKA==" saltValue="PpooBVO6r7InNDOUqJKOTg==" spinCount="100000" sheet="1" objects="1" scenarios="1"/>
  <mergeCells count="9">
    <mergeCell ref="C25:F25"/>
    <mergeCell ref="C6:H6"/>
    <mergeCell ref="B4:B5"/>
    <mergeCell ref="C4:C5"/>
    <mergeCell ref="D4:D5"/>
    <mergeCell ref="E4:E5"/>
    <mergeCell ref="F4:F5"/>
    <mergeCell ref="G4:G5"/>
    <mergeCell ref="H4:H5"/>
  </mergeCells>
  <pageMargins left="0.25" right="0.25" top="0.75" bottom="0.75" header="0.3" footer="0.3"/>
  <pageSetup paperSize="9" scale="94" orientation="landscape" r:id="rId1"/>
  <headerFooter>
    <oddHeader>&amp;LSTAVBA: D1 Lietavská Lúčka – Dubná Skala vrátane tunela Višňové&amp;RZVÄZOK 4   CENOVÁ ČASŤ
Všeobecné položky - celkom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7"/>
  <sheetViews>
    <sheetView zoomScaleNormal="100" workbookViewId="0">
      <selection activeCell="F132" sqref="F132:F137"/>
    </sheetView>
  </sheetViews>
  <sheetFormatPr defaultRowHeight="13.8" x14ac:dyDescent="0.25"/>
  <cols>
    <col min="1" max="1" width="3.33203125" style="66" customWidth="1"/>
    <col min="2" max="2" width="6.44140625" style="150" customWidth="1"/>
    <col min="3" max="3" width="9.21875" style="150" customWidth="1"/>
    <col min="4" max="4" width="48.21875" style="151" customWidth="1"/>
    <col min="5" max="5" width="8.88671875" style="150"/>
    <col min="6" max="7" width="11.77734375" style="149" customWidth="1"/>
    <col min="8" max="8" width="12.77734375" style="149" customWidth="1"/>
    <col min="9" max="16384" width="8.88671875" style="66"/>
  </cols>
  <sheetData>
    <row r="2" spans="1:8" x14ac:dyDescent="0.25">
      <c r="A2" s="29"/>
      <c r="B2" s="29" t="s">
        <v>31</v>
      </c>
      <c r="C2" s="146"/>
      <c r="D2" s="147"/>
      <c r="E2" s="146"/>
      <c r="F2" s="148"/>
      <c r="G2" s="148"/>
    </row>
    <row r="3" spans="1:8" ht="14.4" thickBot="1" x14ac:dyDescent="0.3"/>
    <row r="4" spans="1:8" x14ac:dyDescent="0.25">
      <c r="B4" s="194" t="s">
        <v>30</v>
      </c>
      <c r="C4" s="194" t="s">
        <v>32</v>
      </c>
      <c r="D4" s="196" t="s">
        <v>33</v>
      </c>
      <c r="E4" s="206" t="s">
        <v>10</v>
      </c>
      <c r="F4" s="194" t="s">
        <v>34</v>
      </c>
      <c r="G4" s="206" t="s">
        <v>35</v>
      </c>
      <c r="H4" s="194" t="s">
        <v>36</v>
      </c>
    </row>
    <row r="5" spans="1:8" ht="14.4" thickBot="1" x14ac:dyDescent="0.3">
      <c r="B5" s="201"/>
      <c r="C5" s="201"/>
      <c r="D5" s="216"/>
      <c r="E5" s="207"/>
      <c r="F5" s="195"/>
      <c r="G5" s="207"/>
      <c r="H5" s="195"/>
    </row>
    <row r="6" spans="1:8" x14ac:dyDescent="0.25">
      <c r="B6" s="152">
        <v>1</v>
      </c>
      <c r="C6" s="152" t="s">
        <v>37</v>
      </c>
      <c r="D6" s="101" t="s">
        <v>38</v>
      </c>
      <c r="E6" s="152" t="s">
        <v>19</v>
      </c>
      <c r="F6" s="91"/>
      <c r="G6" s="153"/>
      <c r="H6" s="153"/>
    </row>
    <row r="7" spans="1:8" x14ac:dyDescent="0.25">
      <c r="B7" s="154">
        <v>2</v>
      </c>
      <c r="C7" s="154" t="s">
        <v>39</v>
      </c>
      <c r="D7" s="155" t="s">
        <v>40</v>
      </c>
      <c r="E7" s="154" t="s">
        <v>19</v>
      </c>
      <c r="F7" s="92"/>
      <c r="G7" s="156"/>
      <c r="H7" s="156"/>
    </row>
    <row r="8" spans="1:8" x14ac:dyDescent="0.25">
      <c r="B8" s="154">
        <v>3</v>
      </c>
      <c r="C8" s="154" t="s">
        <v>41</v>
      </c>
      <c r="D8" s="155" t="s">
        <v>42</v>
      </c>
      <c r="E8" s="154" t="s">
        <v>19</v>
      </c>
      <c r="F8" s="92"/>
      <c r="G8" s="156"/>
      <c r="H8" s="156"/>
    </row>
    <row r="9" spans="1:8" x14ac:dyDescent="0.25">
      <c r="B9" s="154">
        <v>4</v>
      </c>
      <c r="C9" s="154" t="s">
        <v>43</v>
      </c>
      <c r="D9" s="155" t="s">
        <v>44</v>
      </c>
      <c r="E9" s="154" t="s">
        <v>19</v>
      </c>
      <c r="F9" s="92"/>
      <c r="G9" s="156"/>
      <c r="H9" s="156"/>
    </row>
    <row r="10" spans="1:8" x14ac:dyDescent="0.25">
      <c r="B10" s="154">
        <v>5</v>
      </c>
      <c r="C10" s="154" t="s">
        <v>45</v>
      </c>
      <c r="D10" s="155" t="s">
        <v>46</v>
      </c>
      <c r="E10" s="154" t="s">
        <v>19</v>
      </c>
      <c r="F10" s="92"/>
      <c r="G10" s="156"/>
      <c r="H10" s="156"/>
    </row>
    <row r="11" spans="1:8" x14ac:dyDescent="0.25">
      <c r="B11" s="154">
        <v>6</v>
      </c>
      <c r="C11" s="154" t="s">
        <v>47</v>
      </c>
      <c r="D11" s="155" t="s">
        <v>48</v>
      </c>
      <c r="E11" s="154" t="s">
        <v>19</v>
      </c>
      <c r="F11" s="92"/>
      <c r="G11" s="156"/>
      <c r="H11" s="156"/>
    </row>
    <row r="12" spans="1:8" x14ac:dyDescent="0.25">
      <c r="B12" s="154">
        <v>7</v>
      </c>
      <c r="C12" s="154" t="s">
        <v>49</v>
      </c>
      <c r="D12" s="155" t="s">
        <v>50</v>
      </c>
      <c r="E12" s="154" t="s">
        <v>19</v>
      </c>
      <c r="F12" s="92"/>
      <c r="G12" s="156"/>
      <c r="H12" s="156"/>
    </row>
    <row r="13" spans="1:8" x14ac:dyDescent="0.25">
      <c r="B13" s="154">
        <v>8</v>
      </c>
      <c r="C13" s="157" t="s">
        <v>51</v>
      </c>
      <c r="D13" s="158" t="s">
        <v>52</v>
      </c>
      <c r="E13" s="159"/>
      <c r="F13" s="160"/>
      <c r="G13" s="161"/>
      <c r="H13" s="161"/>
    </row>
    <row r="14" spans="1:8" x14ac:dyDescent="0.25">
      <c r="B14" s="62"/>
      <c r="C14" s="13" t="s">
        <v>53</v>
      </c>
      <c r="D14" s="162" t="s">
        <v>54</v>
      </c>
      <c r="E14" s="62" t="s">
        <v>19</v>
      </c>
      <c r="F14" s="92"/>
      <c r="G14" s="65"/>
      <c r="H14" s="65"/>
    </row>
    <row r="15" spans="1:8" x14ac:dyDescent="0.25">
      <c r="B15" s="62"/>
      <c r="C15" s="14" t="s">
        <v>55</v>
      </c>
      <c r="D15" s="60" t="s">
        <v>56</v>
      </c>
      <c r="E15" s="62" t="s">
        <v>19</v>
      </c>
      <c r="F15" s="92"/>
      <c r="G15" s="65"/>
      <c r="H15" s="65"/>
    </row>
    <row r="16" spans="1:8" x14ac:dyDescent="0.25">
      <c r="B16" s="62"/>
      <c r="C16" s="14" t="s">
        <v>57</v>
      </c>
      <c r="D16" s="60" t="s">
        <v>58</v>
      </c>
      <c r="E16" s="62" t="s">
        <v>19</v>
      </c>
      <c r="F16" s="92"/>
      <c r="G16" s="65"/>
      <c r="H16" s="65"/>
    </row>
    <row r="17" spans="2:8" x14ac:dyDescent="0.25">
      <c r="B17" s="62"/>
      <c r="C17" s="14" t="s">
        <v>59</v>
      </c>
      <c r="D17" s="60" t="s">
        <v>60</v>
      </c>
      <c r="E17" s="62" t="s">
        <v>19</v>
      </c>
      <c r="F17" s="92"/>
      <c r="G17" s="65"/>
      <c r="H17" s="65"/>
    </row>
    <row r="18" spans="2:8" x14ac:dyDescent="0.25">
      <c r="B18" s="62"/>
      <c r="C18" s="14" t="s">
        <v>61</v>
      </c>
      <c r="D18" s="60" t="s">
        <v>62</v>
      </c>
      <c r="E18" s="62" t="s">
        <v>19</v>
      </c>
      <c r="F18" s="92"/>
      <c r="G18" s="65"/>
      <c r="H18" s="65"/>
    </row>
    <row r="19" spans="2:8" x14ac:dyDescent="0.25">
      <c r="B19" s="62"/>
      <c r="C19" s="14" t="s">
        <v>63</v>
      </c>
      <c r="D19" s="60" t="s">
        <v>64</v>
      </c>
      <c r="E19" s="62" t="s">
        <v>19</v>
      </c>
      <c r="F19" s="92"/>
      <c r="G19" s="65"/>
      <c r="H19" s="65"/>
    </row>
    <row r="20" spans="2:8" x14ac:dyDescent="0.25">
      <c r="B20" s="62"/>
      <c r="C20" s="14" t="s">
        <v>65</v>
      </c>
      <c r="D20" s="60" t="s">
        <v>66</v>
      </c>
      <c r="E20" s="62" t="s">
        <v>19</v>
      </c>
      <c r="F20" s="92"/>
      <c r="G20" s="65"/>
      <c r="H20" s="65"/>
    </row>
    <row r="21" spans="2:8" x14ac:dyDescent="0.25">
      <c r="B21" s="62"/>
      <c r="C21" s="14" t="s">
        <v>67</v>
      </c>
      <c r="D21" s="60" t="s">
        <v>68</v>
      </c>
      <c r="E21" s="62" t="s">
        <v>19</v>
      </c>
      <c r="F21" s="92"/>
      <c r="G21" s="65"/>
      <c r="H21" s="65"/>
    </row>
    <row r="22" spans="2:8" x14ac:dyDescent="0.25">
      <c r="B22" s="62"/>
      <c r="C22" s="14" t="s">
        <v>69</v>
      </c>
      <c r="D22" s="60" t="s">
        <v>70</v>
      </c>
      <c r="E22" s="62" t="s">
        <v>19</v>
      </c>
      <c r="F22" s="92"/>
      <c r="G22" s="65"/>
      <c r="H22" s="65"/>
    </row>
    <row r="23" spans="2:8" x14ac:dyDescent="0.25">
      <c r="B23" s="62"/>
      <c r="C23" s="14" t="s">
        <v>71</v>
      </c>
      <c r="D23" s="60" t="s">
        <v>72</v>
      </c>
      <c r="E23" s="62" t="s">
        <v>19</v>
      </c>
      <c r="F23" s="92"/>
      <c r="G23" s="65"/>
      <c r="H23" s="65"/>
    </row>
    <row r="24" spans="2:8" x14ac:dyDescent="0.25">
      <c r="B24" s="62"/>
      <c r="C24" s="14" t="s">
        <v>73</v>
      </c>
      <c r="D24" s="60" t="s">
        <v>74</v>
      </c>
      <c r="E24" s="62" t="s">
        <v>19</v>
      </c>
      <c r="F24" s="92"/>
      <c r="G24" s="65"/>
      <c r="H24" s="65"/>
    </row>
    <row r="25" spans="2:8" x14ac:dyDescent="0.25">
      <c r="B25" s="62"/>
      <c r="C25" s="14" t="s">
        <v>75</v>
      </c>
      <c r="D25" s="60" t="s">
        <v>76</v>
      </c>
      <c r="E25" s="62" t="s">
        <v>19</v>
      </c>
      <c r="F25" s="92"/>
      <c r="G25" s="65"/>
      <c r="H25" s="65"/>
    </row>
    <row r="26" spans="2:8" x14ac:dyDescent="0.25">
      <c r="B26" s="62"/>
      <c r="C26" s="14" t="s">
        <v>77</v>
      </c>
      <c r="D26" s="60" t="s">
        <v>78</v>
      </c>
      <c r="E26" s="62" t="s">
        <v>19</v>
      </c>
      <c r="F26" s="92"/>
      <c r="G26" s="65"/>
      <c r="H26" s="65"/>
    </row>
    <row r="27" spans="2:8" x14ac:dyDescent="0.25">
      <c r="B27" s="62"/>
      <c r="C27" s="14" t="s">
        <v>79</v>
      </c>
      <c r="D27" s="60" t="s">
        <v>80</v>
      </c>
      <c r="E27" s="62" t="s">
        <v>19</v>
      </c>
      <c r="F27" s="92"/>
      <c r="G27" s="65"/>
      <c r="H27" s="65"/>
    </row>
    <row r="28" spans="2:8" x14ac:dyDescent="0.25">
      <c r="B28" s="62"/>
      <c r="C28" s="14" t="s">
        <v>81</v>
      </c>
      <c r="D28" s="60" t="s">
        <v>82</v>
      </c>
      <c r="E28" s="62" t="s">
        <v>19</v>
      </c>
      <c r="F28" s="92"/>
      <c r="G28" s="65"/>
      <c r="H28" s="65"/>
    </row>
    <row r="29" spans="2:8" x14ac:dyDescent="0.25">
      <c r="B29" s="62"/>
      <c r="C29" s="14" t="s">
        <v>83</v>
      </c>
      <c r="D29" s="60" t="s">
        <v>84</v>
      </c>
      <c r="E29" s="62" t="s">
        <v>19</v>
      </c>
      <c r="F29" s="92"/>
      <c r="G29" s="65"/>
      <c r="H29" s="65"/>
    </row>
    <row r="30" spans="2:8" x14ac:dyDescent="0.25">
      <c r="B30" s="62"/>
      <c r="C30" s="14" t="s">
        <v>85</v>
      </c>
      <c r="D30" s="60" t="s">
        <v>86</v>
      </c>
      <c r="E30" s="62" t="s">
        <v>19</v>
      </c>
      <c r="F30" s="92"/>
      <c r="G30" s="65"/>
      <c r="H30" s="65"/>
    </row>
    <row r="31" spans="2:8" x14ac:dyDescent="0.25">
      <c r="B31" s="62"/>
      <c r="C31" s="14" t="s">
        <v>87</v>
      </c>
      <c r="D31" s="60" t="s">
        <v>88</v>
      </c>
      <c r="E31" s="62" t="s">
        <v>19</v>
      </c>
      <c r="F31" s="92"/>
      <c r="G31" s="65"/>
      <c r="H31" s="65"/>
    </row>
    <row r="32" spans="2:8" x14ac:dyDescent="0.25">
      <c r="B32" s="62"/>
      <c r="C32" s="14" t="s">
        <v>89</v>
      </c>
      <c r="D32" s="60" t="s">
        <v>90</v>
      </c>
      <c r="E32" s="62" t="s">
        <v>19</v>
      </c>
      <c r="F32" s="92"/>
      <c r="G32" s="65"/>
      <c r="H32" s="65"/>
    </row>
    <row r="33" spans="2:8" x14ac:dyDescent="0.25">
      <c r="B33" s="62"/>
      <c r="C33" s="14" t="s">
        <v>91</v>
      </c>
      <c r="D33" s="60" t="s">
        <v>92</v>
      </c>
      <c r="E33" s="62" t="s">
        <v>19</v>
      </c>
      <c r="F33" s="92"/>
      <c r="G33" s="65"/>
      <c r="H33" s="65"/>
    </row>
    <row r="34" spans="2:8" x14ac:dyDescent="0.25">
      <c r="B34" s="62"/>
      <c r="C34" s="14" t="s">
        <v>93</v>
      </c>
      <c r="D34" s="60" t="s">
        <v>94</v>
      </c>
      <c r="E34" s="62" t="s">
        <v>19</v>
      </c>
      <c r="F34" s="92"/>
      <c r="G34" s="65"/>
      <c r="H34" s="65"/>
    </row>
    <row r="35" spans="2:8" x14ac:dyDescent="0.25">
      <c r="B35" s="62"/>
      <c r="C35" s="14" t="s">
        <v>95</v>
      </c>
      <c r="D35" s="60" t="s">
        <v>96</v>
      </c>
      <c r="E35" s="62" t="s">
        <v>19</v>
      </c>
      <c r="F35" s="92"/>
      <c r="G35" s="65"/>
      <c r="H35" s="65"/>
    </row>
    <row r="36" spans="2:8" x14ac:dyDescent="0.25">
      <c r="B36" s="62"/>
      <c r="C36" s="14" t="s">
        <v>97</v>
      </c>
      <c r="D36" s="60" t="s">
        <v>98</v>
      </c>
      <c r="E36" s="62" t="s">
        <v>19</v>
      </c>
      <c r="F36" s="92"/>
      <c r="G36" s="65"/>
      <c r="H36" s="65"/>
    </row>
    <row r="37" spans="2:8" x14ac:dyDescent="0.25">
      <c r="B37" s="62"/>
      <c r="C37" s="14" t="s">
        <v>99</v>
      </c>
      <c r="D37" s="60" t="s">
        <v>100</v>
      </c>
      <c r="E37" s="62" t="s">
        <v>19</v>
      </c>
      <c r="F37" s="92"/>
      <c r="G37" s="65"/>
      <c r="H37" s="65"/>
    </row>
    <row r="38" spans="2:8" x14ac:dyDescent="0.25">
      <c r="B38" s="62"/>
      <c r="C38" s="14" t="s">
        <v>101</v>
      </c>
      <c r="D38" s="60" t="s">
        <v>102</v>
      </c>
      <c r="E38" s="62" t="s">
        <v>19</v>
      </c>
      <c r="F38" s="92"/>
      <c r="G38" s="65"/>
      <c r="H38" s="65"/>
    </row>
    <row r="39" spans="2:8" x14ac:dyDescent="0.25">
      <c r="B39" s="62"/>
      <c r="C39" s="14" t="s">
        <v>103</v>
      </c>
      <c r="D39" s="60" t="s">
        <v>104</v>
      </c>
      <c r="E39" s="62" t="s">
        <v>19</v>
      </c>
      <c r="F39" s="92"/>
      <c r="G39" s="65"/>
      <c r="H39" s="65"/>
    </row>
    <row r="40" spans="2:8" x14ac:dyDescent="0.25">
      <c r="B40" s="62"/>
      <c r="C40" s="14" t="s">
        <v>105</v>
      </c>
      <c r="D40" s="60" t="s">
        <v>106</v>
      </c>
      <c r="E40" s="62" t="s">
        <v>19</v>
      </c>
      <c r="F40" s="92"/>
      <c r="G40" s="65"/>
      <c r="H40" s="65"/>
    </row>
    <row r="41" spans="2:8" x14ac:dyDescent="0.25">
      <c r="B41" s="62"/>
      <c r="C41" s="14" t="s">
        <v>107</v>
      </c>
      <c r="D41" s="60" t="s">
        <v>108</v>
      </c>
      <c r="E41" s="62" t="s">
        <v>19</v>
      </c>
      <c r="F41" s="92"/>
      <c r="G41" s="65"/>
      <c r="H41" s="65"/>
    </row>
    <row r="42" spans="2:8" x14ac:dyDescent="0.25">
      <c r="B42" s="62"/>
      <c r="C42" s="14" t="s">
        <v>109</v>
      </c>
      <c r="D42" s="60" t="s">
        <v>110</v>
      </c>
      <c r="E42" s="62" t="s">
        <v>19</v>
      </c>
      <c r="F42" s="92"/>
      <c r="G42" s="65"/>
      <c r="H42" s="65"/>
    </row>
    <row r="43" spans="2:8" x14ac:dyDescent="0.25">
      <c r="B43" s="62"/>
      <c r="C43" s="14" t="s">
        <v>111</v>
      </c>
      <c r="D43" s="60" t="s">
        <v>112</v>
      </c>
      <c r="E43" s="62" t="s">
        <v>19</v>
      </c>
      <c r="F43" s="92"/>
      <c r="G43" s="65"/>
      <c r="H43" s="65"/>
    </row>
    <row r="44" spans="2:8" x14ac:dyDescent="0.25">
      <c r="B44" s="62"/>
      <c r="C44" s="14" t="s">
        <v>113</v>
      </c>
      <c r="D44" s="60" t="s">
        <v>114</v>
      </c>
      <c r="E44" s="62" t="s">
        <v>19</v>
      </c>
      <c r="F44" s="92"/>
      <c r="G44" s="65"/>
      <c r="H44" s="65"/>
    </row>
    <row r="45" spans="2:8" x14ac:dyDescent="0.25">
      <c r="B45" s="62"/>
      <c r="C45" s="14" t="s">
        <v>115</v>
      </c>
      <c r="D45" s="60" t="s">
        <v>116</v>
      </c>
      <c r="E45" s="62" t="s">
        <v>19</v>
      </c>
      <c r="F45" s="92"/>
      <c r="G45" s="65"/>
      <c r="H45" s="65"/>
    </row>
    <row r="46" spans="2:8" x14ac:dyDescent="0.25">
      <c r="B46" s="62"/>
      <c r="C46" s="14" t="s">
        <v>117</v>
      </c>
      <c r="D46" s="60" t="s">
        <v>118</v>
      </c>
      <c r="E46" s="62" t="s">
        <v>19</v>
      </c>
      <c r="F46" s="92"/>
      <c r="G46" s="65"/>
      <c r="H46" s="65"/>
    </row>
    <row r="47" spans="2:8" x14ac:dyDescent="0.25">
      <c r="B47" s="62"/>
      <c r="C47" s="14" t="s">
        <v>119</v>
      </c>
      <c r="D47" s="60" t="s">
        <v>120</v>
      </c>
      <c r="E47" s="62" t="s">
        <v>19</v>
      </c>
      <c r="F47" s="92"/>
      <c r="G47" s="65"/>
      <c r="H47" s="65"/>
    </row>
    <row r="48" spans="2:8" x14ac:dyDescent="0.25">
      <c r="B48" s="62"/>
      <c r="C48" s="14" t="s">
        <v>121</v>
      </c>
      <c r="D48" s="60" t="s">
        <v>122</v>
      </c>
      <c r="E48" s="62" t="s">
        <v>19</v>
      </c>
      <c r="F48" s="92"/>
      <c r="G48" s="65"/>
      <c r="H48" s="65"/>
    </row>
    <row r="49" spans="2:8" x14ac:dyDescent="0.25">
      <c r="B49" s="62"/>
      <c r="C49" s="14" t="s">
        <v>123</v>
      </c>
      <c r="D49" s="60" t="s">
        <v>124</v>
      </c>
      <c r="E49" s="62" t="s">
        <v>19</v>
      </c>
      <c r="F49" s="92"/>
      <c r="G49" s="65"/>
      <c r="H49" s="65"/>
    </row>
    <row r="50" spans="2:8" x14ac:dyDescent="0.25">
      <c r="B50" s="62"/>
      <c r="C50" s="14" t="s">
        <v>125</v>
      </c>
      <c r="D50" s="60" t="s">
        <v>126</v>
      </c>
      <c r="E50" s="62" t="s">
        <v>19</v>
      </c>
      <c r="F50" s="92"/>
      <c r="G50" s="65"/>
      <c r="H50" s="65"/>
    </row>
    <row r="51" spans="2:8" x14ac:dyDescent="0.25">
      <c r="B51" s="62"/>
      <c r="C51" s="14" t="s">
        <v>127</v>
      </c>
      <c r="D51" s="60" t="s">
        <v>128</v>
      </c>
      <c r="E51" s="62" t="s">
        <v>19</v>
      </c>
      <c r="F51" s="92"/>
      <c r="G51" s="65"/>
      <c r="H51" s="65"/>
    </row>
    <row r="52" spans="2:8" x14ac:dyDescent="0.25">
      <c r="B52" s="62"/>
      <c r="C52" s="14" t="s">
        <v>129</v>
      </c>
      <c r="D52" s="60" t="s">
        <v>130</v>
      </c>
      <c r="E52" s="62" t="s">
        <v>19</v>
      </c>
      <c r="F52" s="92"/>
      <c r="G52" s="65"/>
      <c r="H52" s="65"/>
    </row>
    <row r="53" spans="2:8" x14ac:dyDescent="0.25">
      <c r="B53" s="62"/>
      <c r="C53" s="14" t="s">
        <v>131</v>
      </c>
      <c r="D53" s="60" t="s">
        <v>132</v>
      </c>
      <c r="E53" s="62" t="s">
        <v>19</v>
      </c>
      <c r="F53" s="92"/>
      <c r="G53" s="65"/>
      <c r="H53" s="65"/>
    </row>
    <row r="54" spans="2:8" x14ac:dyDescent="0.25">
      <c r="B54" s="62"/>
      <c r="C54" s="14" t="s">
        <v>133</v>
      </c>
      <c r="D54" s="60" t="s">
        <v>134</v>
      </c>
      <c r="E54" s="62" t="s">
        <v>19</v>
      </c>
      <c r="F54" s="92"/>
      <c r="G54" s="65"/>
      <c r="H54" s="65"/>
    </row>
    <row r="55" spans="2:8" x14ac:dyDescent="0.25">
      <c r="B55" s="62"/>
      <c r="C55" s="14" t="s">
        <v>135</v>
      </c>
      <c r="D55" s="60" t="s">
        <v>136</v>
      </c>
      <c r="E55" s="62" t="s">
        <v>19</v>
      </c>
      <c r="F55" s="92"/>
      <c r="G55" s="65"/>
      <c r="H55" s="65"/>
    </row>
    <row r="56" spans="2:8" x14ac:dyDescent="0.25">
      <c r="B56" s="62"/>
      <c r="C56" s="14" t="s">
        <v>137</v>
      </c>
      <c r="D56" s="60" t="s">
        <v>138</v>
      </c>
      <c r="E56" s="62" t="s">
        <v>19</v>
      </c>
      <c r="F56" s="92"/>
      <c r="G56" s="65"/>
      <c r="H56" s="65"/>
    </row>
    <row r="57" spans="2:8" x14ac:dyDescent="0.25">
      <c r="B57" s="62"/>
      <c r="C57" s="14" t="s">
        <v>139</v>
      </c>
      <c r="D57" s="60" t="s">
        <v>140</v>
      </c>
      <c r="E57" s="62" t="s">
        <v>19</v>
      </c>
      <c r="F57" s="92"/>
      <c r="G57" s="65"/>
      <c r="H57" s="65"/>
    </row>
    <row r="58" spans="2:8" x14ac:dyDescent="0.25">
      <c r="B58" s="62"/>
      <c r="C58" s="14" t="s">
        <v>141</v>
      </c>
      <c r="D58" s="60" t="s">
        <v>142</v>
      </c>
      <c r="E58" s="62" t="s">
        <v>19</v>
      </c>
      <c r="F58" s="92"/>
      <c r="G58" s="65"/>
      <c r="H58" s="65"/>
    </row>
    <row r="59" spans="2:8" x14ac:dyDescent="0.25">
      <c r="B59" s="62"/>
      <c r="C59" s="14" t="s">
        <v>143</v>
      </c>
      <c r="D59" s="60" t="s">
        <v>144</v>
      </c>
      <c r="E59" s="62" t="s">
        <v>19</v>
      </c>
      <c r="F59" s="92"/>
      <c r="G59" s="65"/>
      <c r="H59" s="65"/>
    </row>
    <row r="60" spans="2:8" x14ac:dyDescent="0.25">
      <c r="B60" s="62"/>
      <c r="C60" s="14" t="s">
        <v>145</v>
      </c>
      <c r="D60" s="60" t="s">
        <v>146</v>
      </c>
      <c r="E60" s="62" t="s">
        <v>19</v>
      </c>
      <c r="F60" s="92"/>
      <c r="G60" s="65"/>
      <c r="H60" s="65"/>
    </row>
    <row r="61" spans="2:8" x14ac:dyDescent="0.25">
      <c r="B61" s="62"/>
      <c r="C61" s="14" t="s">
        <v>147</v>
      </c>
      <c r="D61" s="60" t="s">
        <v>148</v>
      </c>
      <c r="E61" s="62" t="s">
        <v>19</v>
      </c>
      <c r="F61" s="92"/>
      <c r="G61" s="65"/>
      <c r="H61" s="65"/>
    </row>
    <row r="62" spans="2:8" x14ac:dyDescent="0.25">
      <c r="B62" s="62"/>
      <c r="C62" s="14" t="s">
        <v>149</v>
      </c>
      <c r="D62" s="60" t="s">
        <v>150</v>
      </c>
      <c r="E62" s="62" t="s">
        <v>19</v>
      </c>
      <c r="F62" s="92"/>
      <c r="G62" s="65"/>
      <c r="H62" s="65"/>
    </row>
    <row r="63" spans="2:8" x14ac:dyDescent="0.25">
      <c r="B63" s="62"/>
      <c r="C63" s="14" t="s">
        <v>151</v>
      </c>
      <c r="D63" s="60" t="s">
        <v>152</v>
      </c>
      <c r="E63" s="62" t="s">
        <v>19</v>
      </c>
      <c r="F63" s="92"/>
      <c r="G63" s="65"/>
      <c r="H63" s="65"/>
    </row>
    <row r="64" spans="2:8" x14ac:dyDescent="0.25">
      <c r="B64" s="62"/>
      <c r="C64" s="14" t="s">
        <v>153</v>
      </c>
      <c r="D64" s="60" t="s">
        <v>154</v>
      </c>
      <c r="E64" s="62" t="s">
        <v>19</v>
      </c>
      <c r="F64" s="92"/>
      <c r="G64" s="65"/>
      <c r="H64" s="65"/>
    </row>
    <row r="65" spans="2:9" x14ac:dyDescent="0.25">
      <c r="B65" s="62"/>
      <c r="C65" s="14" t="s">
        <v>155</v>
      </c>
      <c r="D65" s="60" t="s">
        <v>156</v>
      </c>
      <c r="E65" s="62" t="s">
        <v>19</v>
      </c>
      <c r="F65" s="92"/>
      <c r="G65" s="65"/>
      <c r="H65" s="65"/>
    </row>
    <row r="66" spans="2:9" x14ac:dyDescent="0.25">
      <c r="B66" s="62"/>
      <c r="C66" s="14" t="s">
        <v>157</v>
      </c>
      <c r="D66" s="60" t="s">
        <v>158</v>
      </c>
      <c r="E66" s="62" t="s">
        <v>19</v>
      </c>
      <c r="F66" s="92"/>
      <c r="G66" s="65"/>
      <c r="H66" s="65"/>
    </row>
    <row r="67" spans="2:9" x14ac:dyDescent="0.25">
      <c r="B67" s="62"/>
      <c r="C67" s="14" t="s">
        <v>159</v>
      </c>
      <c r="D67" s="60" t="s">
        <v>160</v>
      </c>
      <c r="E67" s="62" t="s">
        <v>19</v>
      </c>
      <c r="F67" s="92"/>
      <c r="G67" s="65"/>
      <c r="H67" s="65"/>
    </row>
    <row r="68" spans="2:9" x14ac:dyDescent="0.25">
      <c r="B68" s="62"/>
      <c r="C68" s="14" t="s">
        <v>161</v>
      </c>
      <c r="D68" s="60" t="s">
        <v>162</v>
      </c>
      <c r="E68" s="62" t="s">
        <v>19</v>
      </c>
      <c r="F68" s="92"/>
      <c r="G68" s="65"/>
      <c r="H68" s="65"/>
    </row>
    <row r="69" spans="2:9" x14ac:dyDescent="0.25">
      <c r="B69" s="62"/>
      <c r="C69" s="14" t="s">
        <v>163</v>
      </c>
      <c r="D69" s="60" t="s">
        <v>164</v>
      </c>
      <c r="E69" s="62" t="s">
        <v>19</v>
      </c>
      <c r="F69" s="92"/>
      <c r="G69" s="65"/>
      <c r="H69" s="65"/>
    </row>
    <row r="70" spans="2:9" x14ac:dyDescent="0.25">
      <c r="B70" s="62"/>
      <c r="C70" s="14" t="s">
        <v>165</v>
      </c>
      <c r="D70" s="60" t="s">
        <v>166</v>
      </c>
      <c r="E70" s="62" t="s">
        <v>19</v>
      </c>
      <c r="F70" s="92"/>
      <c r="G70" s="65"/>
      <c r="H70" s="65"/>
    </row>
    <row r="71" spans="2:9" x14ac:dyDescent="0.25">
      <c r="B71" s="62"/>
      <c r="C71" s="14" t="s">
        <v>167</v>
      </c>
      <c r="D71" s="60" t="s">
        <v>168</v>
      </c>
      <c r="E71" s="62" t="s">
        <v>19</v>
      </c>
      <c r="F71" s="92"/>
      <c r="G71" s="65"/>
      <c r="H71" s="65"/>
    </row>
    <row r="72" spans="2:9" x14ac:dyDescent="0.25">
      <c r="B72" s="62"/>
      <c r="C72" s="14" t="s">
        <v>169</v>
      </c>
      <c r="D72" s="60" t="s">
        <v>170</v>
      </c>
      <c r="E72" s="62" t="s">
        <v>19</v>
      </c>
      <c r="F72" s="92"/>
      <c r="G72" s="65"/>
      <c r="H72" s="65"/>
    </row>
    <row r="73" spans="2:9" x14ac:dyDescent="0.25">
      <c r="B73" s="62"/>
      <c r="C73" s="14" t="s">
        <v>171</v>
      </c>
      <c r="D73" s="60" t="s">
        <v>172</v>
      </c>
      <c r="E73" s="62" t="s">
        <v>19</v>
      </c>
      <c r="F73" s="92"/>
      <c r="G73" s="65"/>
      <c r="H73" s="65"/>
    </row>
    <row r="74" spans="2:9" x14ac:dyDescent="0.25">
      <c r="B74" s="62"/>
      <c r="C74" s="14" t="s">
        <v>286</v>
      </c>
      <c r="D74" s="60" t="s">
        <v>287</v>
      </c>
      <c r="E74" s="62" t="s">
        <v>19</v>
      </c>
      <c r="F74" s="92"/>
      <c r="G74" s="65"/>
      <c r="H74" s="65"/>
    </row>
    <row r="75" spans="2:9" x14ac:dyDescent="0.25">
      <c r="B75" s="62"/>
      <c r="C75" s="14" t="s">
        <v>173</v>
      </c>
      <c r="D75" s="60" t="s">
        <v>174</v>
      </c>
      <c r="E75" s="62" t="s">
        <v>19</v>
      </c>
      <c r="F75" s="92"/>
      <c r="G75" s="65"/>
      <c r="H75" s="65"/>
    </row>
    <row r="76" spans="2:9" x14ac:dyDescent="0.25">
      <c r="B76" s="62"/>
      <c r="C76" s="14" t="s">
        <v>175</v>
      </c>
      <c r="D76" s="60" t="s">
        <v>176</v>
      </c>
      <c r="E76" s="62" t="s">
        <v>19</v>
      </c>
      <c r="F76" s="92"/>
      <c r="G76" s="65"/>
      <c r="H76" s="65"/>
    </row>
    <row r="77" spans="2:9" x14ac:dyDescent="0.25">
      <c r="B77" s="62"/>
      <c r="C77" s="14" t="s">
        <v>177</v>
      </c>
      <c r="D77" s="60" t="s">
        <v>178</v>
      </c>
      <c r="E77" s="62" t="s">
        <v>19</v>
      </c>
      <c r="F77" s="92"/>
      <c r="G77" s="65"/>
      <c r="H77" s="65"/>
    </row>
    <row r="78" spans="2:9" x14ac:dyDescent="0.25">
      <c r="B78" s="62"/>
      <c r="C78" s="14" t="s">
        <v>179</v>
      </c>
      <c r="D78" s="60" t="s">
        <v>180</v>
      </c>
      <c r="E78" s="62" t="s">
        <v>19</v>
      </c>
      <c r="F78" s="92"/>
      <c r="G78" s="65"/>
      <c r="H78" s="65"/>
    </row>
    <row r="79" spans="2:9" x14ac:dyDescent="0.25">
      <c r="B79" s="62"/>
      <c r="C79" s="14" t="s">
        <v>181</v>
      </c>
      <c r="D79" s="60" t="s">
        <v>182</v>
      </c>
      <c r="E79" s="62" t="s">
        <v>19</v>
      </c>
      <c r="F79" s="92"/>
      <c r="G79" s="65"/>
      <c r="H79" s="65"/>
      <c r="I79" s="163"/>
    </row>
    <row r="80" spans="2:9" x14ac:dyDescent="0.25">
      <c r="B80" s="62"/>
      <c r="C80" s="14" t="s">
        <v>183</v>
      </c>
      <c r="D80" s="60" t="s">
        <v>184</v>
      </c>
      <c r="E80" s="62" t="s">
        <v>19</v>
      </c>
      <c r="F80" s="92"/>
      <c r="G80" s="65"/>
      <c r="H80" s="65"/>
      <c r="I80" s="163"/>
    </row>
    <row r="81" spans="2:9" x14ac:dyDescent="0.25">
      <c r="B81" s="62"/>
      <c r="C81" s="14" t="s">
        <v>185</v>
      </c>
      <c r="D81" s="60" t="s">
        <v>186</v>
      </c>
      <c r="E81" s="62" t="s">
        <v>19</v>
      </c>
      <c r="F81" s="92"/>
      <c r="G81" s="65"/>
      <c r="H81" s="65"/>
    </row>
    <row r="82" spans="2:9" x14ac:dyDescent="0.25">
      <c r="B82" s="62"/>
      <c r="C82" s="14" t="s">
        <v>187</v>
      </c>
      <c r="D82" s="60" t="s">
        <v>188</v>
      </c>
      <c r="E82" s="62" t="s">
        <v>19</v>
      </c>
      <c r="F82" s="92"/>
      <c r="G82" s="65"/>
      <c r="H82" s="65"/>
    </row>
    <row r="83" spans="2:9" x14ac:dyDescent="0.25">
      <c r="B83" s="62"/>
      <c r="C83" s="14" t="s">
        <v>189</v>
      </c>
      <c r="D83" s="60" t="s">
        <v>190</v>
      </c>
      <c r="E83" s="62" t="s">
        <v>19</v>
      </c>
      <c r="F83" s="92"/>
      <c r="G83" s="65"/>
      <c r="H83" s="65"/>
    </row>
    <row r="84" spans="2:9" x14ac:dyDescent="0.25">
      <c r="B84" s="62"/>
      <c r="C84" s="14" t="s">
        <v>191</v>
      </c>
      <c r="D84" s="60" t="s">
        <v>192</v>
      </c>
      <c r="E84" s="62" t="s">
        <v>19</v>
      </c>
      <c r="F84" s="92"/>
      <c r="G84" s="65"/>
      <c r="H84" s="65"/>
    </row>
    <row r="85" spans="2:9" x14ac:dyDescent="0.25">
      <c r="B85" s="62"/>
      <c r="C85" s="14" t="s">
        <v>193</v>
      </c>
      <c r="D85" s="60" t="s">
        <v>194</v>
      </c>
      <c r="E85" s="62" t="s">
        <v>19</v>
      </c>
      <c r="F85" s="92"/>
      <c r="G85" s="65"/>
      <c r="H85" s="65"/>
      <c r="I85" s="163"/>
    </row>
    <row r="86" spans="2:9" x14ac:dyDescent="0.25">
      <c r="B86" s="62"/>
      <c r="C86" s="14" t="s">
        <v>195</v>
      </c>
      <c r="D86" s="60" t="s">
        <v>196</v>
      </c>
      <c r="E86" s="62" t="s">
        <v>19</v>
      </c>
      <c r="F86" s="92"/>
      <c r="G86" s="65"/>
      <c r="H86" s="65"/>
      <c r="I86" s="163"/>
    </row>
    <row r="87" spans="2:9" x14ac:dyDescent="0.25">
      <c r="B87" s="62"/>
      <c r="C87" s="14" t="s">
        <v>197</v>
      </c>
      <c r="D87" s="60" t="s">
        <v>198</v>
      </c>
      <c r="E87" s="62" t="s">
        <v>19</v>
      </c>
      <c r="F87" s="92"/>
      <c r="G87" s="65"/>
      <c r="H87" s="65"/>
      <c r="I87" s="163"/>
    </row>
    <row r="88" spans="2:9" x14ac:dyDescent="0.25">
      <c r="B88" s="62"/>
      <c r="C88" s="14" t="s">
        <v>199</v>
      </c>
      <c r="D88" s="60" t="s">
        <v>200</v>
      </c>
      <c r="E88" s="62" t="s">
        <v>19</v>
      </c>
      <c r="F88" s="92"/>
      <c r="G88" s="65"/>
      <c r="H88" s="65"/>
      <c r="I88" s="163"/>
    </row>
    <row r="89" spans="2:9" x14ac:dyDescent="0.25">
      <c r="B89" s="62"/>
      <c r="C89" s="14" t="s">
        <v>201</v>
      </c>
      <c r="D89" s="60" t="s">
        <v>202</v>
      </c>
      <c r="E89" s="62" t="s">
        <v>19</v>
      </c>
      <c r="F89" s="92"/>
      <c r="G89" s="65"/>
      <c r="H89" s="65"/>
      <c r="I89" s="163"/>
    </row>
    <row r="90" spans="2:9" x14ac:dyDescent="0.25">
      <c r="B90" s="62"/>
      <c r="C90" s="14" t="s">
        <v>203</v>
      </c>
      <c r="D90" s="60" t="s">
        <v>204</v>
      </c>
      <c r="E90" s="62" t="s">
        <v>19</v>
      </c>
      <c r="F90" s="92"/>
      <c r="G90" s="65"/>
      <c r="H90" s="65"/>
    </row>
    <row r="91" spans="2:9" x14ac:dyDescent="0.25">
      <c r="B91" s="62"/>
      <c r="C91" s="14" t="s">
        <v>205</v>
      </c>
      <c r="D91" s="60" t="s">
        <v>206</v>
      </c>
      <c r="E91" s="62" t="s">
        <v>19</v>
      </c>
      <c r="F91" s="92"/>
      <c r="G91" s="65"/>
      <c r="H91" s="65"/>
    </row>
    <row r="92" spans="2:9" x14ac:dyDescent="0.25">
      <c r="B92" s="62"/>
      <c r="C92" s="14" t="s">
        <v>207</v>
      </c>
      <c r="D92" s="60" t="s">
        <v>208</v>
      </c>
      <c r="E92" s="62" t="s">
        <v>19</v>
      </c>
      <c r="F92" s="92"/>
      <c r="G92" s="65"/>
      <c r="H92" s="65"/>
    </row>
    <row r="93" spans="2:9" x14ac:dyDescent="0.25">
      <c r="B93" s="62"/>
      <c r="C93" s="14" t="s">
        <v>209</v>
      </c>
      <c r="D93" s="60" t="s">
        <v>210</v>
      </c>
      <c r="E93" s="62" t="s">
        <v>19</v>
      </c>
      <c r="F93" s="92"/>
      <c r="G93" s="65"/>
      <c r="H93" s="65"/>
    </row>
    <row r="94" spans="2:9" x14ac:dyDescent="0.25">
      <c r="B94" s="62"/>
      <c r="C94" s="14" t="s">
        <v>211</v>
      </c>
      <c r="D94" s="60" t="s">
        <v>212</v>
      </c>
      <c r="E94" s="62" t="s">
        <v>19</v>
      </c>
      <c r="F94" s="92"/>
      <c r="G94" s="65"/>
      <c r="H94" s="65"/>
    </row>
    <row r="95" spans="2:9" x14ac:dyDescent="0.25">
      <c r="B95" s="62"/>
      <c r="C95" s="14" t="s">
        <v>213</v>
      </c>
      <c r="D95" s="60" t="s">
        <v>214</v>
      </c>
      <c r="E95" s="62" t="s">
        <v>19</v>
      </c>
      <c r="F95" s="92"/>
      <c r="G95" s="65"/>
      <c r="H95" s="65"/>
    </row>
    <row r="96" spans="2:9" x14ac:dyDescent="0.25">
      <c r="B96" s="62"/>
      <c r="C96" s="14" t="s">
        <v>215</v>
      </c>
      <c r="D96" s="60" t="s">
        <v>216</v>
      </c>
      <c r="E96" s="62" t="s">
        <v>19</v>
      </c>
      <c r="F96" s="92"/>
      <c r="G96" s="65"/>
      <c r="H96" s="65"/>
    </row>
    <row r="97" spans="2:8" x14ac:dyDescent="0.25">
      <c r="B97" s="62"/>
      <c r="C97" s="14" t="s">
        <v>217</v>
      </c>
      <c r="D97" s="60" t="s">
        <v>218</v>
      </c>
      <c r="E97" s="62" t="s">
        <v>19</v>
      </c>
      <c r="F97" s="92"/>
      <c r="G97" s="65"/>
      <c r="H97" s="65"/>
    </row>
    <row r="98" spans="2:8" x14ac:dyDescent="0.25">
      <c r="B98" s="62"/>
      <c r="C98" s="14" t="s">
        <v>219</v>
      </c>
      <c r="D98" s="60" t="s">
        <v>220</v>
      </c>
      <c r="E98" s="62" t="s">
        <v>19</v>
      </c>
      <c r="F98" s="92"/>
      <c r="G98" s="65"/>
      <c r="H98" s="65"/>
    </row>
    <row r="99" spans="2:8" x14ac:dyDescent="0.25">
      <c r="B99" s="62"/>
      <c r="C99" s="14" t="s">
        <v>221</v>
      </c>
      <c r="D99" s="60" t="s">
        <v>222</v>
      </c>
      <c r="E99" s="62" t="s">
        <v>19</v>
      </c>
      <c r="F99" s="92"/>
      <c r="G99" s="65"/>
      <c r="H99" s="65"/>
    </row>
    <row r="100" spans="2:8" x14ac:dyDescent="0.25">
      <c r="B100" s="62"/>
      <c r="C100" s="14" t="s">
        <v>223</v>
      </c>
      <c r="D100" s="60" t="s">
        <v>224</v>
      </c>
      <c r="E100" s="62" t="s">
        <v>19</v>
      </c>
      <c r="F100" s="92"/>
      <c r="G100" s="65"/>
      <c r="H100" s="65"/>
    </row>
    <row r="101" spans="2:8" x14ac:dyDescent="0.25">
      <c r="B101" s="62"/>
      <c r="C101" s="14" t="s">
        <v>225</v>
      </c>
      <c r="D101" s="60" t="s">
        <v>226</v>
      </c>
      <c r="E101" s="62" t="s">
        <v>19</v>
      </c>
      <c r="F101" s="92"/>
      <c r="G101" s="65"/>
      <c r="H101" s="65"/>
    </row>
    <row r="102" spans="2:8" x14ac:dyDescent="0.25">
      <c r="B102" s="62"/>
      <c r="C102" s="14" t="s">
        <v>304</v>
      </c>
      <c r="D102" s="60" t="s">
        <v>305</v>
      </c>
      <c r="E102" s="62" t="s">
        <v>19</v>
      </c>
      <c r="F102" s="92"/>
      <c r="G102" s="65"/>
      <c r="H102" s="65"/>
    </row>
    <row r="103" spans="2:8" x14ac:dyDescent="0.25">
      <c r="B103" s="62"/>
      <c r="C103" s="14" t="s">
        <v>227</v>
      </c>
      <c r="D103" s="60" t="s">
        <v>228</v>
      </c>
      <c r="E103" s="62" t="s">
        <v>19</v>
      </c>
      <c r="F103" s="92"/>
      <c r="G103" s="65"/>
      <c r="H103" s="65"/>
    </row>
    <row r="104" spans="2:8" x14ac:dyDescent="0.25">
      <c r="B104" s="62"/>
      <c r="C104" s="14" t="s">
        <v>229</v>
      </c>
      <c r="D104" s="60" t="s">
        <v>230</v>
      </c>
      <c r="E104" s="62" t="s">
        <v>19</v>
      </c>
      <c r="F104" s="92"/>
      <c r="G104" s="65"/>
      <c r="H104" s="65"/>
    </row>
    <row r="105" spans="2:8" x14ac:dyDescent="0.25">
      <c r="B105" s="62"/>
      <c r="C105" s="14" t="s">
        <v>231</v>
      </c>
      <c r="D105" s="60" t="s">
        <v>232</v>
      </c>
      <c r="E105" s="62" t="s">
        <v>19</v>
      </c>
      <c r="F105" s="92"/>
      <c r="G105" s="65"/>
      <c r="H105" s="65"/>
    </row>
    <row r="106" spans="2:8" x14ac:dyDescent="0.25">
      <c r="B106" s="62"/>
      <c r="C106" s="14" t="s">
        <v>233</v>
      </c>
      <c r="D106" s="60" t="s">
        <v>234</v>
      </c>
      <c r="E106" s="62" t="s">
        <v>19</v>
      </c>
      <c r="F106" s="92"/>
      <c r="G106" s="65"/>
      <c r="H106" s="65"/>
    </row>
    <row r="107" spans="2:8" x14ac:dyDescent="0.25">
      <c r="B107" s="62"/>
      <c r="C107" s="14" t="s">
        <v>235</v>
      </c>
      <c r="D107" s="60" t="s">
        <v>236</v>
      </c>
      <c r="E107" s="62" t="s">
        <v>19</v>
      </c>
      <c r="F107" s="92"/>
      <c r="G107" s="65"/>
      <c r="H107" s="65"/>
    </row>
    <row r="108" spans="2:8" x14ac:dyDescent="0.25">
      <c r="B108" s="62"/>
      <c r="C108" s="14" t="s">
        <v>237</v>
      </c>
      <c r="D108" s="60" t="s">
        <v>238</v>
      </c>
      <c r="E108" s="62" t="s">
        <v>19</v>
      </c>
      <c r="F108" s="92"/>
      <c r="G108" s="65"/>
      <c r="H108" s="65"/>
    </row>
    <row r="109" spans="2:8" x14ac:dyDescent="0.25">
      <c r="B109" s="62"/>
      <c r="C109" s="14" t="s">
        <v>239</v>
      </c>
      <c r="D109" s="60" t="s">
        <v>240</v>
      </c>
      <c r="E109" s="62" t="s">
        <v>19</v>
      </c>
      <c r="F109" s="92"/>
      <c r="G109" s="65"/>
      <c r="H109" s="65"/>
    </row>
    <row r="110" spans="2:8" x14ac:dyDescent="0.25">
      <c r="B110" s="62"/>
      <c r="C110" s="14" t="s">
        <v>241</v>
      </c>
      <c r="D110" s="60" t="s">
        <v>242</v>
      </c>
      <c r="E110" s="62" t="s">
        <v>19</v>
      </c>
      <c r="F110" s="92"/>
      <c r="G110" s="65"/>
      <c r="H110" s="65"/>
    </row>
    <row r="111" spans="2:8" x14ac:dyDescent="0.25">
      <c r="B111" s="62"/>
      <c r="C111" s="14" t="s">
        <v>243</v>
      </c>
      <c r="D111" s="60" t="s">
        <v>244</v>
      </c>
      <c r="E111" s="62" t="s">
        <v>19</v>
      </c>
      <c r="F111" s="92"/>
      <c r="G111" s="65"/>
      <c r="H111" s="65"/>
    </row>
    <row r="112" spans="2:8" x14ac:dyDescent="0.25">
      <c r="B112" s="62"/>
      <c r="C112" s="14" t="s">
        <v>245</v>
      </c>
      <c r="D112" s="60" t="s">
        <v>246</v>
      </c>
      <c r="E112" s="62" t="s">
        <v>19</v>
      </c>
      <c r="F112" s="92"/>
      <c r="G112" s="65"/>
      <c r="H112" s="65"/>
    </row>
    <row r="113" spans="2:8" x14ac:dyDescent="0.25">
      <c r="B113" s="62"/>
      <c r="C113" s="14" t="s">
        <v>247</v>
      </c>
      <c r="D113" s="60" t="s">
        <v>248</v>
      </c>
      <c r="E113" s="62" t="s">
        <v>19</v>
      </c>
      <c r="F113" s="92"/>
      <c r="G113" s="65"/>
      <c r="H113" s="65"/>
    </row>
    <row r="114" spans="2:8" x14ac:dyDescent="0.25">
      <c r="B114" s="62"/>
      <c r="C114" s="14" t="s">
        <v>310</v>
      </c>
      <c r="D114" s="60" t="s">
        <v>311</v>
      </c>
      <c r="E114" s="62" t="s">
        <v>19</v>
      </c>
      <c r="F114" s="92"/>
      <c r="G114" s="65"/>
      <c r="H114" s="65"/>
    </row>
    <row r="115" spans="2:8" x14ac:dyDescent="0.25">
      <c r="B115" s="62"/>
      <c r="C115" s="14" t="s">
        <v>249</v>
      </c>
      <c r="D115" s="60" t="s">
        <v>250</v>
      </c>
      <c r="E115" s="62" t="s">
        <v>19</v>
      </c>
      <c r="F115" s="92"/>
      <c r="G115" s="65"/>
      <c r="H115" s="65"/>
    </row>
    <row r="116" spans="2:8" x14ac:dyDescent="0.25">
      <c r="B116" s="62"/>
      <c r="C116" s="14" t="s">
        <v>251</v>
      </c>
      <c r="D116" s="60" t="s">
        <v>252</v>
      </c>
      <c r="E116" s="62" t="s">
        <v>19</v>
      </c>
      <c r="F116" s="92"/>
      <c r="G116" s="65"/>
      <c r="H116" s="65"/>
    </row>
    <row r="117" spans="2:8" x14ac:dyDescent="0.25">
      <c r="B117" s="62"/>
      <c r="C117" s="14" t="s">
        <v>253</v>
      </c>
      <c r="D117" s="60" t="s">
        <v>254</v>
      </c>
      <c r="E117" s="62" t="s">
        <v>19</v>
      </c>
      <c r="F117" s="92"/>
      <c r="G117" s="65"/>
      <c r="H117" s="65"/>
    </row>
    <row r="118" spans="2:8" x14ac:dyDescent="0.25">
      <c r="B118" s="62"/>
      <c r="C118" s="14" t="s">
        <v>255</v>
      </c>
      <c r="D118" s="60" t="s">
        <v>256</v>
      </c>
      <c r="E118" s="62" t="s">
        <v>19</v>
      </c>
      <c r="F118" s="92"/>
      <c r="G118" s="65"/>
      <c r="H118" s="65"/>
    </row>
    <row r="119" spans="2:8" x14ac:dyDescent="0.25">
      <c r="B119" s="62"/>
      <c r="C119" s="14" t="s">
        <v>257</v>
      </c>
      <c r="D119" s="60" t="s">
        <v>258</v>
      </c>
      <c r="E119" s="62" t="s">
        <v>19</v>
      </c>
      <c r="F119" s="92"/>
      <c r="G119" s="65"/>
      <c r="H119" s="65"/>
    </row>
    <row r="120" spans="2:8" x14ac:dyDescent="0.25">
      <c r="B120" s="62"/>
      <c r="C120" s="14" t="s">
        <v>259</v>
      </c>
      <c r="D120" s="60" t="s">
        <v>260</v>
      </c>
      <c r="E120" s="62" t="s">
        <v>19</v>
      </c>
      <c r="F120" s="92"/>
      <c r="G120" s="65"/>
      <c r="H120" s="65"/>
    </row>
    <row r="121" spans="2:8" x14ac:dyDescent="0.25">
      <c r="B121" s="62"/>
      <c r="C121" s="14" t="s">
        <v>261</v>
      </c>
      <c r="D121" s="60" t="s">
        <v>154</v>
      </c>
      <c r="E121" s="62" t="s">
        <v>19</v>
      </c>
      <c r="F121" s="92"/>
      <c r="G121" s="65"/>
      <c r="H121" s="65"/>
    </row>
    <row r="122" spans="2:8" x14ac:dyDescent="0.25">
      <c r="B122" s="62"/>
      <c r="C122" s="14" t="s">
        <v>262</v>
      </c>
      <c r="D122" s="60" t="s">
        <v>263</v>
      </c>
      <c r="E122" s="62" t="s">
        <v>19</v>
      </c>
      <c r="F122" s="92"/>
      <c r="G122" s="65"/>
      <c r="H122" s="65"/>
    </row>
    <row r="123" spans="2:8" x14ac:dyDescent="0.25">
      <c r="B123" s="62"/>
      <c r="C123" s="14" t="s">
        <v>264</v>
      </c>
      <c r="D123" s="60" t="s">
        <v>265</v>
      </c>
      <c r="E123" s="62" t="s">
        <v>19</v>
      </c>
      <c r="F123" s="92"/>
      <c r="G123" s="65"/>
      <c r="H123" s="65"/>
    </row>
    <row r="124" spans="2:8" x14ac:dyDescent="0.25">
      <c r="B124" s="62"/>
      <c r="C124" s="14" t="s">
        <v>266</v>
      </c>
      <c r="D124" s="60" t="s">
        <v>267</v>
      </c>
      <c r="E124" s="62" t="s">
        <v>19</v>
      </c>
      <c r="F124" s="92"/>
      <c r="G124" s="65"/>
      <c r="H124" s="65"/>
    </row>
    <row r="125" spans="2:8" x14ac:dyDescent="0.25">
      <c r="B125" s="62"/>
      <c r="C125" s="14" t="s">
        <v>268</v>
      </c>
      <c r="D125" s="60" t="s">
        <v>269</v>
      </c>
      <c r="E125" s="62" t="s">
        <v>19</v>
      </c>
      <c r="F125" s="92"/>
      <c r="G125" s="65"/>
      <c r="H125" s="65"/>
    </row>
    <row r="126" spans="2:8" x14ac:dyDescent="0.25">
      <c r="B126" s="62"/>
      <c r="C126" s="14" t="s">
        <v>270</v>
      </c>
      <c r="D126" s="60" t="s">
        <v>271</v>
      </c>
      <c r="E126" s="62" t="s">
        <v>19</v>
      </c>
      <c r="F126" s="92"/>
      <c r="G126" s="65"/>
      <c r="H126" s="65"/>
    </row>
    <row r="127" spans="2:8" x14ac:dyDescent="0.25">
      <c r="B127" s="62"/>
      <c r="C127" s="14" t="s">
        <v>272</v>
      </c>
      <c r="D127" s="60" t="s">
        <v>273</v>
      </c>
      <c r="E127" s="62" t="s">
        <v>19</v>
      </c>
      <c r="F127" s="92"/>
      <c r="G127" s="65"/>
      <c r="H127" s="65"/>
    </row>
    <row r="128" spans="2:8" x14ac:dyDescent="0.25">
      <c r="B128" s="62"/>
      <c r="C128" s="14" t="s">
        <v>274</v>
      </c>
      <c r="D128" s="60" t="s">
        <v>275</v>
      </c>
      <c r="E128" s="62" t="s">
        <v>19</v>
      </c>
      <c r="F128" s="92"/>
      <c r="G128" s="65"/>
      <c r="H128" s="65"/>
    </row>
    <row r="129" spans="2:8" x14ac:dyDescent="0.25">
      <c r="B129" s="62"/>
      <c r="C129" s="14" t="s">
        <v>276</v>
      </c>
      <c r="D129" s="60" t="s">
        <v>277</v>
      </c>
      <c r="E129" s="62" t="s">
        <v>19</v>
      </c>
      <c r="F129" s="92"/>
      <c r="G129" s="65"/>
      <c r="H129" s="65"/>
    </row>
    <row r="130" spans="2:8" x14ac:dyDescent="0.25">
      <c r="B130" s="62"/>
      <c r="C130" s="14" t="s">
        <v>278</v>
      </c>
      <c r="D130" s="60" t="s">
        <v>279</v>
      </c>
      <c r="E130" s="62" t="s">
        <v>19</v>
      </c>
      <c r="F130" s="92"/>
      <c r="G130" s="65"/>
      <c r="H130" s="65"/>
    </row>
    <row r="131" spans="2:8" x14ac:dyDescent="0.25">
      <c r="B131" s="62"/>
      <c r="C131" s="16" t="s">
        <v>280</v>
      </c>
      <c r="D131" s="164" t="s">
        <v>281</v>
      </c>
      <c r="E131" s="165" t="s">
        <v>19</v>
      </c>
      <c r="F131" s="92"/>
      <c r="G131" s="65"/>
      <c r="H131" s="65"/>
    </row>
    <row r="132" spans="2:8" x14ac:dyDescent="0.25">
      <c r="B132" s="62"/>
      <c r="C132" s="18" t="s">
        <v>290</v>
      </c>
      <c r="D132" s="60" t="s">
        <v>291</v>
      </c>
      <c r="E132" s="62" t="s">
        <v>19</v>
      </c>
      <c r="F132" s="92"/>
      <c r="G132" s="145"/>
      <c r="H132" s="145"/>
    </row>
    <row r="133" spans="2:8" x14ac:dyDescent="0.25">
      <c r="B133" s="62"/>
      <c r="C133" s="18" t="s">
        <v>290</v>
      </c>
      <c r="D133" s="60" t="s">
        <v>292</v>
      </c>
      <c r="E133" s="62" t="s">
        <v>19</v>
      </c>
      <c r="F133" s="92"/>
      <c r="G133" s="145"/>
      <c r="H133" s="145"/>
    </row>
    <row r="134" spans="2:8" x14ac:dyDescent="0.25">
      <c r="B134" s="62"/>
      <c r="C134" s="18" t="s">
        <v>290</v>
      </c>
      <c r="D134" s="60" t="s">
        <v>293</v>
      </c>
      <c r="E134" s="62" t="s">
        <v>19</v>
      </c>
      <c r="F134" s="92"/>
      <c r="G134" s="145"/>
      <c r="H134" s="145"/>
    </row>
    <row r="135" spans="2:8" x14ac:dyDescent="0.25">
      <c r="B135" s="62"/>
      <c r="C135" s="18" t="s">
        <v>290</v>
      </c>
      <c r="D135" s="60" t="s">
        <v>294</v>
      </c>
      <c r="E135" s="62" t="s">
        <v>19</v>
      </c>
      <c r="F135" s="92"/>
      <c r="G135" s="145"/>
      <c r="H135" s="145"/>
    </row>
    <row r="136" spans="2:8" x14ac:dyDescent="0.25">
      <c r="B136" s="62"/>
      <c r="C136" s="18" t="s">
        <v>290</v>
      </c>
      <c r="D136" s="60" t="s">
        <v>295</v>
      </c>
      <c r="E136" s="62" t="s">
        <v>19</v>
      </c>
      <c r="F136" s="92"/>
      <c r="G136" s="145"/>
      <c r="H136" s="145"/>
    </row>
    <row r="137" spans="2:8" ht="14.4" thickBot="1" x14ac:dyDescent="0.3">
      <c r="B137" s="166"/>
      <c r="C137" s="19" t="s">
        <v>290</v>
      </c>
      <c r="D137" s="167" t="s">
        <v>296</v>
      </c>
      <c r="E137" s="166" t="s">
        <v>19</v>
      </c>
      <c r="F137" s="93"/>
      <c r="G137" s="168"/>
      <c r="H137" s="169"/>
    </row>
    <row r="138" spans="2:8" ht="15" customHeight="1" thickBot="1" x14ac:dyDescent="0.3">
      <c r="B138" s="213" t="s">
        <v>301</v>
      </c>
      <c r="C138" s="214"/>
      <c r="D138" s="214"/>
      <c r="E138" s="215"/>
      <c r="F138" s="170">
        <f>SUM(F6:F137)</f>
        <v>0</v>
      </c>
      <c r="G138" s="170">
        <f>SUM(G14:G137)</f>
        <v>0</v>
      </c>
      <c r="H138" s="170">
        <f>SUM(H14:H137)</f>
        <v>0</v>
      </c>
    </row>
    <row r="139" spans="2:8" ht="14.4" thickBot="1" x14ac:dyDescent="0.3">
      <c r="B139" s="192" t="s">
        <v>289</v>
      </c>
      <c r="C139" s="193"/>
      <c r="D139" s="193"/>
      <c r="E139" s="193"/>
      <c r="F139" s="193"/>
      <c r="G139" s="171"/>
      <c r="H139" s="172">
        <f>F138+G138+H138</f>
        <v>0</v>
      </c>
    </row>
    <row r="141" spans="2:8" x14ac:dyDescent="0.25">
      <c r="C141" s="17" t="s">
        <v>27</v>
      </c>
    </row>
    <row r="142" spans="2:8" x14ac:dyDescent="0.25">
      <c r="C142" s="17" t="s">
        <v>297</v>
      </c>
    </row>
    <row r="143" spans="2:8" x14ac:dyDescent="0.25">
      <c r="C143" s="17"/>
    </row>
    <row r="144" spans="2:8" x14ac:dyDescent="0.25">
      <c r="C144" s="17" t="s">
        <v>298</v>
      </c>
    </row>
    <row r="145" spans="3:3" x14ac:dyDescent="0.25">
      <c r="C145" s="17" t="s">
        <v>299</v>
      </c>
    </row>
    <row r="146" spans="3:3" x14ac:dyDescent="0.25">
      <c r="C146" s="17" t="s">
        <v>300</v>
      </c>
    </row>
    <row r="147" spans="3:3" x14ac:dyDescent="0.25">
      <c r="C147" s="17"/>
    </row>
  </sheetData>
  <sheetProtection algorithmName="SHA-512" hashValue="DS5ZKx5+QjaZ6ZW42lIfaCgLcSd1PHzkrLgcVqO1mVKOJLeZPOnuDG0FeBTOz/0dG96eZ0JN5uuEBTKS1rgbsw==" saltValue="wivYqcAjsgnnSHqXvIxQkg==" spinCount="100000" sheet="1" objects="1" scenarios="1"/>
  <mergeCells count="9">
    <mergeCell ref="G4:G5"/>
    <mergeCell ref="H4:H5"/>
    <mergeCell ref="B139:F139"/>
    <mergeCell ref="B138:E138"/>
    <mergeCell ref="B4:B5"/>
    <mergeCell ref="C4:C5"/>
    <mergeCell ref="D4:D5"/>
    <mergeCell ref="E4:E5"/>
    <mergeCell ref="F4:F5"/>
  </mergeCells>
  <pageMargins left="0.25" right="0.25" top="0.75" bottom="0.75" header="0.3" footer="0.3"/>
  <pageSetup paperSize="9" orientation="landscape" r:id="rId1"/>
  <headerFooter>
    <oddHeader>&amp;LSTAVBA: D1 Lietavská Lúčka – Dubná Skala vrátane tunela Višňové&amp;RZVÄZOK 4   CENOVÁ ČASŤ
Všeobecné položky - Dokumentácia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1"/>
  <sheetViews>
    <sheetView workbookViewId="0">
      <selection activeCell="D135" sqref="D135"/>
    </sheetView>
  </sheetViews>
  <sheetFormatPr defaultRowHeight="14.4" x14ac:dyDescent="0.3"/>
  <cols>
    <col min="1" max="1" width="3.33203125" style="30" customWidth="1"/>
    <col min="2" max="2" width="8.88671875" style="30"/>
    <col min="3" max="3" width="33.77734375" style="30" customWidth="1"/>
    <col min="4" max="4" width="89.88671875" style="30" bestFit="1" customWidth="1"/>
    <col min="5" max="5" width="8.88671875" style="31"/>
    <col min="6" max="6" width="10.109375" style="32" customWidth="1"/>
    <col min="7" max="8" width="13.109375" style="32" customWidth="1"/>
    <col min="9" max="16384" width="8.88671875" style="30"/>
  </cols>
  <sheetData>
    <row r="2" spans="2:8" x14ac:dyDescent="0.3">
      <c r="B2" s="29" t="s">
        <v>404</v>
      </c>
      <c r="D2" s="29"/>
    </row>
    <row r="3" spans="2:8" ht="15" thickBot="1" x14ac:dyDescent="0.35"/>
    <row r="4" spans="2:8" x14ac:dyDescent="0.3">
      <c r="B4" s="194" t="s">
        <v>320</v>
      </c>
      <c r="C4" s="194" t="s">
        <v>321</v>
      </c>
      <c r="D4" s="194" t="s">
        <v>322</v>
      </c>
      <c r="E4" s="194" t="s">
        <v>10</v>
      </c>
      <c r="F4" s="199" t="s">
        <v>11</v>
      </c>
      <c r="G4" s="199" t="s">
        <v>400</v>
      </c>
      <c r="H4" s="199" t="s">
        <v>283</v>
      </c>
    </row>
    <row r="5" spans="2:8" ht="15" thickBot="1" x14ac:dyDescent="0.35">
      <c r="B5" s="201"/>
      <c r="C5" s="201"/>
      <c r="D5" s="205"/>
      <c r="E5" s="205"/>
      <c r="F5" s="200"/>
      <c r="G5" s="200"/>
      <c r="H5" s="200"/>
    </row>
    <row r="6" spans="2:8" x14ac:dyDescent="0.3">
      <c r="B6" s="33" t="s">
        <v>323</v>
      </c>
      <c r="C6" s="34" t="s">
        <v>324</v>
      </c>
      <c r="D6" s="34" t="s">
        <v>325</v>
      </c>
      <c r="E6" s="35" t="s">
        <v>326</v>
      </c>
      <c r="F6" s="36">
        <v>2</v>
      </c>
      <c r="G6" s="51"/>
      <c r="H6" s="94">
        <f>F6*G6</f>
        <v>0</v>
      </c>
    </row>
    <row r="7" spans="2:8" ht="15" thickBot="1" x14ac:dyDescent="0.35">
      <c r="B7" s="37"/>
      <c r="C7" s="38"/>
      <c r="D7" s="38" t="s">
        <v>327</v>
      </c>
      <c r="E7" s="39" t="s">
        <v>326</v>
      </c>
      <c r="F7" s="40">
        <v>7</v>
      </c>
      <c r="G7" s="52"/>
      <c r="H7" s="95">
        <f t="shared" ref="H7:H92" si="0">F7*G7</f>
        <v>0</v>
      </c>
    </row>
    <row r="8" spans="2:8" x14ac:dyDescent="0.3">
      <c r="B8" s="33" t="s">
        <v>328</v>
      </c>
      <c r="C8" s="34" t="s">
        <v>329</v>
      </c>
      <c r="D8" s="34" t="s">
        <v>330</v>
      </c>
      <c r="E8" s="35" t="s">
        <v>326</v>
      </c>
      <c r="F8" s="36">
        <v>1</v>
      </c>
      <c r="G8" s="51"/>
      <c r="H8" s="94">
        <f t="shared" si="0"/>
        <v>0</v>
      </c>
    </row>
    <row r="9" spans="2:8" x14ac:dyDescent="0.3">
      <c r="B9" s="45"/>
      <c r="C9" s="46"/>
      <c r="D9" s="46" t="s">
        <v>407</v>
      </c>
      <c r="E9" s="47" t="s">
        <v>357</v>
      </c>
      <c r="F9" s="48">
        <v>480</v>
      </c>
      <c r="G9" s="54"/>
      <c r="H9" s="97">
        <f t="shared" si="0"/>
        <v>0</v>
      </c>
    </row>
    <row r="10" spans="2:8" x14ac:dyDescent="0.3">
      <c r="B10" s="102"/>
      <c r="C10" s="103"/>
      <c r="D10" s="103" t="s">
        <v>408</v>
      </c>
      <c r="E10" s="104" t="s">
        <v>357</v>
      </c>
      <c r="F10" s="105">
        <v>18280</v>
      </c>
      <c r="G10" s="106"/>
      <c r="H10" s="107">
        <f t="shared" si="0"/>
        <v>0</v>
      </c>
    </row>
    <row r="11" spans="2:8" ht="15" thickBot="1" x14ac:dyDescent="0.35">
      <c r="B11" s="37"/>
      <c r="C11" s="38"/>
      <c r="D11" s="38" t="s">
        <v>409</v>
      </c>
      <c r="E11" s="39" t="s">
        <v>342</v>
      </c>
      <c r="F11" s="40">
        <v>9140</v>
      </c>
      <c r="G11" s="52"/>
      <c r="H11" s="95">
        <f t="shared" si="0"/>
        <v>0</v>
      </c>
    </row>
    <row r="12" spans="2:8" ht="15" thickBot="1" x14ac:dyDescent="0.35">
      <c r="B12" s="41" t="s">
        <v>331</v>
      </c>
      <c r="C12" s="42" t="s">
        <v>332</v>
      </c>
      <c r="D12" s="42" t="s">
        <v>333</v>
      </c>
      <c r="E12" s="43" t="s">
        <v>334</v>
      </c>
      <c r="F12" s="44">
        <v>55</v>
      </c>
      <c r="G12" s="53"/>
      <c r="H12" s="96">
        <f t="shared" si="0"/>
        <v>0</v>
      </c>
    </row>
    <row r="13" spans="2:8" x14ac:dyDescent="0.3">
      <c r="B13" s="33" t="s">
        <v>335</v>
      </c>
      <c r="C13" s="34" t="s">
        <v>336</v>
      </c>
      <c r="D13" s="34" t="s">
        <v>337</v>
      </c>
      <c r="E13" s="35" t="s">
        <v>326</v>
      </c>
      <c r="F13" s="36">
        <v>1</v>
      </c>
      <c r="G13" s="51"/>
      <c r="H13" s="94">
        <f t="shared" si="0"/>
        <v>0</v>
      </c>
    </row>
    <row r="14" spans="2:8" ht="15" thickBot="1" x14ac:dyDescent="0.35">
      <c r="B14" s="37"/>
      <c r="C14" s="38"/>
      <c r="D14" s="38" t="s">
        <v>338</v>
      </c>
      <c r="E14" s="39" t="s">
        <v>326</v>
      </c>
      <c r="F14" s="40">
        <v>4</v>
      </c>
      <c r="G14" s="52"/>
      <c r="H14" s="95">
        <f t="shared" si="0"/>
        <v>0</v>
      </c>
    </row>
    <row r="15" spans="2:8" x14ac:dyDescent="0.3">
      <c r="B15" s="33" t="s">
        <v>339</v>
      </c>
      <c r="C15" s="34" t="s">
        <v>340</v>
      </c>
      <c r="D15" s="34" t="s">
        <v>341</v>
      </c>
      <c r="E15" s="35" t="s">
        <v>342</v>
      </c>
      <c r="F15" s="36">
        <v>1</v>
      </c>
      <c r="G15" s="51"/>
      <c r="H15" s="94">
        <f t="shared" si="0"/>
        <v>0</v>
      </c>
    </row>
    <row r="16" spans="2:8" x14ac:dyDescent="0.3">
      <c r="B16" s="45"/>
      <c r="C16" s="46"/>
      <c r="D16" s="46" t="s">
        <v>343</v>
      </c>
      <c r="E16" s="47" t="s">
        <v>342</v>
      </c>
      <c r="F16" s="48">
        <v>20</v>
      </c>
      <c r="G16" s="54"/>
      <c r="H16" s="97">
        <f t="shared" si="0"/>
        <v>0</v>
      </c>
    </row>
    <row r="17" spans="2:8" x14ac:dyDescent="0.3">
      <c r="B17" s="45"/>
      <c r="C17" s="46"/>
      <c r="D17" s="46" t="s">
        <v>344</v>
      </c>
      <c r="E17" s="47" t="s">
        <v>342</v>
      </c>
      <c r="F17" s="48">
        <v>5</v>
      </c>
      <c r="G17" s="54"/>
      <c r="H17" s="97">
        <f t="shared" si="0"/>
        <v>0</v>
      </c>
    </row>
    <row r="18" spans="2:8" x14ac:dyDescent="0.3">
      <c r="B18" s="45"/>
      <c r="C18" s="46"/>
      <c r="D18" s="46" t="s">
        <v>345</v>
      </c>
      <c r="E18" s="47" t="s">
        <v>342</v>
      </c>
      <c r="F18" s="48">
        <v>10</v>
      </c>
      <c r="G18" s="54"/>
      <c r="H18" s="97">
        <f t="shared" si="0"/>
        <v>0</v>
      </c>
    </row>
    <row r="19" spans="2:8" x14ac:dyDescent="0.3">
      <c r="B19" s="45"/>
      <c r="C19" s="46"/>
      <c r="D19" s="46" t="s">
        <v>346</v>
      </c>
      <c r="E19" s="47" t="s">
        <v>347</v>
      </c>
      <c r="F19" s="48">
        <v>20</v>
      </c>
      <c r="G19" s="54"/>
      <c r="H19" s="97">
        <f t="shared" si="0"/>
        <v>0</v>
      </c>
    </row>
    <row r="20" spans="2:8" x14ac:dyDescent="0.3">
      <c r="B20" s="45"/>
      <c r="C20" s="46"/>
      <c r="D20" s="46" t="s">
        <v>410</v>
      </c>
      <c r="E20" s="47" t="s">
        <v>342</v>
      </c>
      <c r="F20" s="48">
        <v>212</v>
      </c>
      <c r="G20" s="54"/>
      <c r="H20" s="97">
        <f t="shared" si="0"/>
        <v>0</v>
      </c>
    </row>
    <row r="21" spans="2:8" x14ac:dyDescent="0.3">
      <c r="B21" s="45"/>
      <c r="C21" s="46"/>
      <c r="D21" s="46" t="s">
        <v>411</v>
      </c>
      <c r="E21" s="47" t="s">
        <v>342</v>
      </c>
      <c r="F21" s="48">
        <v>860</v>
      </c>
      <c r="G21" s="54"/>
      <c r="H21" s="97">
        <f t="shared" si="0"/>
        <v>0</v>
      </c>
    </row>
    <row r="22" spans="2:8" x14ac:dyDescent="0.3">
      <c r="B22" s="45"/>
      <c r="C22" s="46"/>
      <c r="D22" s="46" t="s">
        <v>412</v>
      </c>
      <c r="E22" s="47" t="s">
        <v>357</v>
      </c>
      <c r="F22" s="48">
        <v>1305</v>
      </c>
      <c r="G22" s="54"/>
      <c r="H22" s="97">
        <f t="shared" si="0"/>
        <v>0</v>
      </c>
    </row>
    <row r="23" spans="2:8" x14ac:dyDescent="0.3">
      <c r="B23" s="45"/>
      <c r="C23" s="46"/>
      <c r="D23" s="46" t="s">
        <v>413</v>
      </c>
      <c r="E23" s="47" t="s">
        <v>357</v>
      </c>
      <c r="F23" s="48">
        <v>1305</v>
      </c>
      <c r="G23" s="54"/>
      <c r="H23" s="97">
        <f t="shared" si="0"/>
        <v>0</v>
      </c>
    </row>
    <row r="24" spans="2:8" ht="24" x14ac:dyDescent="0.3">
      <c r="B24" s="45"/>
      <c r="C24" s="46"/>
      <c r="D24" s="108" t="s">
        <v>414</v>
      </c>
      <c r="E24" s="47" t="s">
        <v>342</v>
      </c>
      <c r="F24" s="48">
        <v>860</v>
      </c>
      <c r="G24" s="54"/>
      <c r="H24" s="97">
        <f t="shared" si="0"/>
        <v>0</v>
      </c>
    </row>
    <row r="25" spans="2:8" x14ac:dyDescent="0.3">
      <c r="B25" s="45"/>
      <c r="C25" s="46"/>
      <c r="D25" s="46" t="s">
        <v>415</v>
      </c>
      <c r="E25" s="47" t="s">
        <v>342</v>
      </c>
      <c r="F25" s="48">
        <v>212</v>
      </c>
      <c r="G25" s="54"/>
      <c r="H25" s="97">
        <f t="shared" si="0"/>
        <v>0</v>
      </c>
    </row>
    <row r="26" spans="2:8" x14ac:dyDescent="0.3">
      <c r="B26" s="45"/>
      <c r="C26" s="46"/>
      <c r="D26" s="46" t="s">
        <v>416</v>
      </c>
      <c r="E26" s="47" t="s">
        <v>342</v>
      </c>
      <c r="F26" s="48">
        <v>156</v>
      </c>
      <c r="G26" s="54"/>
      <c r="H26" s="97">
        <f t="shared" si="0"/>
        <v>0</v>
      </c>
    </row>
    <row r="27" spans="2:8" x14ac:dyDescent="0.3">
      <c r="B27" s="109"/>
      <c r="C27" s="110"/>
      <c r="D27" s="110" t="s">
        <v>417</v>
      </c>
      <c r="E27" s="111" t="s">
        <v>342</v>
      </c>
      <c r="F27" s="112">
        <v>2570</v>
      </c>
      <c r="G27" s="90"/>
      <c r="H27" s="97">
        <f t="shared" si="0"/>
        <v>0</v>
      </c>
    </row>
    <row r="28" spans="2:8" x14ac:dyDescent="0.3">
      <c r="B28" s="109"/>
      <c r="C28" s="110"/>
      <c r="D28" s="110" t="s">
        <v>418</v>
      </c>
      <c r="E28" s="111" t="s">
        <v>357</v>
      </c>
      <c r="F28" s="112">
        <v>1466.86</v>
      </c>
      <c r="G28" s="90"/>
      <c r="H28" s="97">
        <f t="shared" si="0"/>
        <v>0</v>
      </c>
    </row>
    <row r="29" spans="2:8" x14ac:dyDescent="0.3">
      <c r="B29" s="109"/>
      <c r="C29" s="110"/>
      <c r="D29" s="110" t="s">
        <v>419</v>
      </c>
      <c r="E29" s="111" t="s">
        <v>342</v>
      </c>
      <c r="F29" s="112">
        <v>156</v>
      </c>
      <c r="G29" s="90"/>
      <c r="H29" s="97">
        <f t="shared" si="0"/>
        <v>0</v>
      </c>
    </row>
    <row r="30" spans="2:8" ht="24" x14ac:dyDescent="0.3">
      <c r="B30" s="109"/>
      <c r="C30" s="110"/>
      <c r="D30" s="113" t="s">
        <v>420</v>
      </c>
      <c r="E30" s="111" t="s">
        <v>342</v>
      </c>
      <c r="F30" s="112">
        <v>2570</v>
      </c>
      <c r="G30" s="90"/>
      <c r="H30" s="97">
        <f t="shared" si="0"/>
        <v>0</v>
      </c>
    </row>
    <row r="31" spans="2:8" x14ac:dyDescent="0.3">
      <c r="B31" s="109"/>
      <c r="C31" s="110"/>
      <c r="D31" s="110" t="s">
        <v>421</v>
      </c>
      <c r="E31" s="111" t="s">
        <v>357</v>
      </c>
      <c r="F31" s="112">
        <v>1466.86</v>
      </c>
      <c r="G31" s="90"/>
      <c r="H31" s="97">
        <f t="shared" si="0"/>
        <v>0</v>
      </c>
    </row>
    <row r="32" spans="2:8" x14ac:dyDescent="0.3">
      <c r="B32" s="109"/>
      <c r="C32" s="110"/>
      <c r="D32" s="110" t="s">
        <v>423</v>
      </c>
      <c r="E32" s="111" t="s">
        <v>334</v>
      </c>
      <c r="F32" s="112">
        <v>5.7</v>
      </c>
      <c r="G32" s="90"/>
      <c r="H32" s="97">
        <f t="shared" si="0"/>
        <v>0</v>
      </c>
    </row>
    <row r="33" spans="2:8" x14ac:dyDescent="0.3">
      <c r="B33" s="109"/>
      <c r="C33" s="110"/>
      <c r="D33" s="110" t="s">
        <v>424</v>
      </c>
      <c r="E33" s="111" t="s">
        <v>422</v>
      </c>
      <c r="F33" s="112">
        <v>39</v>
      </c>
      <c r="G33" s="90"/>
      <c r="H33" s="97">
        <f t="shared" si="0"/>
        <v>0</v>
      </c>
    </row>
    <row r="34" spans="2:8" ht="15" thickBot="1" x14ac:dyDescent="0.35">
      <c r="B34" s="37"/>
      <c r="C34" s="38"/>
      <c r="D34" s="38" t="s">
        <v>425</v>
      </c>
      <c r="E34" s="39" t="s">
        <v>334</v>
      </c>
      <c r="F34" s="40">
        <v>5.7</v>
      </c>
      <c r="G34" s="52"/>
      <c r="H34" s="95">
        <f t="shared" si="0"/>
        <v>0</v>
      </c>
    </row>
    <row r="35" spans="2:8" x14ac:dyDescent="0.3">
      <c r="B35" s="33" t="s">
        <v>348</v>
      </c>
      <c r="C35" s="34" t="s">
        <v>349</v>
      </c>
      <c r="D35" s="34" t="s">
        <v>341</v>
      </c>
      <c r="E35" s="35" t="s">
        <v>342</v>
      </c>
      <c r="F35" s="36">
        <v>25</v>
      </c>
      <c r="G35" s="51"/>
      <c r="H35" s="94">
        <f t="shared" si="0"/>
        <v>0</v>
      </c>
    </row>
    <row r="36" spans="2:8" x14ac:dyDescent="0.3">
      <c r="B36" s="45"/>
      <c r="C36" s="46"/>
      <c r="D36" s="46" t="s">
        <v>343</v>
      </c>
      <c r="E36" s="47" t="s">
        <v>342</v>
      </c>
      <c r="F36" s="48">
        <v>200</v>
      </c>
      <c r="G36" s="54"/>
      <c r="H36" s="97">
        <f t="shared" si="0"/>
        <v>0</v>
      </c>
    </row>
    <row r="37" spans="2:8" x14ac:dyDescent="0.3">
      <c r="B37" s="45"/>
      <c r="C37" s="46"/>
      <c r="D37" s="46" t="s">
        <v>345</v>
      </c>
      <c r="E37" s="47" t="s">
        <v>342</v>
      </c>
      <c r="F37" s="48">
        <v>10</v>
      </c>
      <c r="G37" s="54"/>
      <c r="H37" s="97">
        <f t="shared" si="0"/>
        <v>0</v>
      </c>
    </row>
    <row r="38" spans="2:8" x14ac:dyDescent="0.3">
      <c r="B38" s="45"/>
      <c r="C38" s="46"/>
      <c r="D38" s="46" t="s">
        <v>350</v>
      </c>
      <c r="E38" s="47" t="s">
        <v>334</v>
      </c>
      <c r="F38" s="48">
        <v>300</v>
      </c>
      <c r="G38" s="54"/>
      <c r="H38" s="97">
        <f t="shared" si="0"/>
        <v>0</v>
      </c>
    </row>
    <row r="39" spans="2:8" x14ac:dyDescent="0.3">
      <c r="B39" s="45"/>
      <c r="C39" s="46"/>
      <c r="D39" s="46" t="s">
        <v>426</v>
      </c>
      <c r="E39" s="47" t="s">
        <v>326</v>
      </c>
      <c r="F39" s="48">
        <v>28</v>
      </c>
      <c r="G39" s="54"/>
      <c r="H39" s="97">
        <f t="shared" si="0"/>
        <v>0</v>
      </c>
    </row>
    <row r="40" spans="2:8" x14ac:dyDescent="0.3">
      <c r="B40" s="45"/>
      <c r="C40" s="46"/>
      <c r="D40" s="46" t="s">
        <v>427</v>
      </c>
      <c r="E40" s="47" t="s">
        <v>334</v>
      </c>
      <c r="F40" s="48">
        <v>0.84</v>
      </c>
      <c r="G40" s="54"/>
      <c r="H40" s="97">
        <f t="shared" si="0"/>
        <v>0</v>
      </c>
    </row>
    <row r="41" spans="2:8" x14ac:dyDescent="0.3">
      <c r="B41" s="45"/>
      <c r="C41" s="46"/>
      <c r="D41" s="46" t="s">
        <v>428</v>
      </c>
      <c r="E41" s="47" t="s">
        <v>326</v>
      </c>
      <c r="F41" s="48">
        <v>28</v>
      </c>
      <c r="G41" s="54"/>
      <c r="H41" s="97">
        <f t="shared" si="0"/>
        <v>0</v>
      </c>
    </row>
    <row r="42" spans="2:8" x14ac:dyDescent="0.3">
      <c r="B42" s="45"/>
      <c r="C42" s="46"/>
      <c r="D42" s="46" t="s">
        <v>346</v>
      </c>
      <c r="E42" s="47" t="s">
        <v>347</v>
      </c>
      <c r="F42" s="48">
        <v>90.5</v>
      </c>
      <c r="G42" s="54"/>
      <c r="H42" s="97">
        <f t="shared" si="0"/>
        <v>0</v>
      </c>
    </row>
    <row r="43" spans="2:8" ht="15" thickBot="1" x14ac:dyDescent="0.35">
      <c r="B43" s="37"/>
      <c r="C43" s="38"/>
      <c r="D43" s="38" t="s">
        <v>351</v>
      </c>
      <c r="E43" s="39" t="s">
        <v>342</v>
      </c>
      <c r="F43" s="40">
        <v>145</v>
      </c>
      <c r="G43" s="52"/>
      <c r="H43" s="95">
        <f t="shared" si="0"/>
        <v>0</v>
      </c>
    </row>
    <row r="44" spans="2:8" x14ac:dyDescent="0.3">
      <c r="B44" s="33" t="s">
        <v>352</v>
      </c>
      <c r="C44" s="34" t="s">
        <v>353</v>
      </c>
      <c r="D44" s="34" t="s">
        <v>341</v>
      </c>
      <c r="E44" s="35" t="s">
        <v>342</v>
      </c>
      <c r="F44" s="36">
        <v>10</v>
      </c>
      <c r="G44" s="51"/>
      <c r="H44" s="94">
        <f t="shared" si="0"/>
        <v>0</v>
      </c>
    </row>
    <row r="45" spans="2:8" x14ac:dyDescent="0.3">
      <c r="B45" s="45"/>
      <c r="C45" s="46"/>
      <c r="D45" s="46" t="s">
        <v>343</v>
      </c>
      <c r="E45" s="47" t="s">
        <v>342</v>
      </c>
      <c r="F45" s="48">
        <v>30</v>
      </c>
      <c r="G45" s="54"/>
      <c r="H45" s="97">
        <f t="shared" si="0"/>
        <v>0</v>
      </c>
    </row>
    <row r="46" spans="2:8" x14ac:dyDescent="0.3">
      <c r="B46" s="45"/>
      <c r="C46" s="46"/>
      <c r="D46" s="46" t="s">
        <v>345</v>
      </c>
      <c r="E46" s="47" t="s">
        <v>342</v>
      </c>
      <c r="F46" s="48">
        <v>5</v>
      </c>
      <c r="G46" s="54"/>
      <c r="H46" s="97">
        <f t="shared" si="0"/>
        <v>0</v>
      </c>
    </row>
    <row r="47" spans="2:8" x14ac:dyDescent="0.3">
      <c r="B47" s="45"/>
      <c r="C47" s="46"/>
      <c r="D47" s="46" t="s">
        <v>354</v>
      </c>
      <c r="E47" s="47" t="s">
        <v>334</v>
      </c>
      <c r="F47" s="48">
        <v>300</v>
      </c>
      <c r="G47" s="54"/>
      <c r="H47" s="97">
        <f t="shared" si="0"/>
        <v>0</v>
      </c>
    </row>
    <row r="48" spans="2:8" x14ac:dyDescent="0.3">
      <c r="B48" s="45"/>
      <c r="C48" s="46"/>
      <c r="D48" s="46" t="s">
        <v>355</v>
      </c>
      <c r="E48" s="47" t="s">
        <v>326</v>
      </c>
      <c r="F48" s="48">
        <v>1</v>
      </c>
      <c r="G48" s="54"/>
      <c r="H48" s="97">
        <f t="shared" si="0"/>
        <v>0</v>
      </c>
    </row>
    <row r="49" spans="2:8" x14ac:dyDescent="0.3">
      <c r="B49" s="45"/>
      <c r="C49" s="46"/>
      <c r="D49" s="46" t="s">
        <v>356</v>
      </c>
      <c r="E49" s="47" t="s">
        <v>357</v>
      </c>
      <c r="F49" s="48">
        <v>0.1</v>
      </c>
      <c r="G49" s="54"/>
      <c r="H49" s="97">
        <f t="shared" si="0"/>
        <v>0</v>
      </c>
    </row>
    <row r="50" spans="2:8" x14ac:dyDescent="0.3">
      <c r="B50" s="45"/>
      <c r="C50" s="46"/>
      <c r="D50" s="46" t="s">
        <v>426</v>
      </c>
      <c r="E50" s="47" t="s">
        <v>326</v>
      </c>
      <c r="F50" s="48">
        <v>17</v>
      </c>
      <c r="G50" s="54"/>
      <c r="H50" s="97">
        <f t="shared" si="0"/>
        <v>0</v>
      </c>
    </row>
    <row r="51" spans="2:8" x14ac:dyDescent="0.3">
      <c r="B51" s="45"/>
      <c r="C51" s="46"/>
      <c r="D51" s="46" t="s">
        <v>427</v>
      </c>
      <c r="E51" s="47" t="s">
        <v>334</v>
      </c>
      <c r="F51" s="48">
        <v>0.51</v>
      </c>
      <c r="G51" s="54"/>
      <c r="H51" s="97">
        <f t="shared" si="0"/>
        <v>0</v>
      </c>
    </row>
    <row r="52" spans="2:8" x14ac:dyDescent="0.3">
      <c r="B52" s="45"/>
      <c r="C52" s="46"/>
      <c r="D52" s="46" t="s">
        <v>428</v>
      </c>
      <c r="E52" s="47" t="s">
        <v>326</v>
      </c>
      <c r="F52" s="48">
        <v>17</v>
      </c>
      <c r="G52" s="54"/>
      <c r="H52" s="97">
        <f t="shared" si="0"/>
        <v>0</v>
      </c>
    </row>
    <row r="53" spans="2:8" ht="25.8" customHeight="1" x14ac:dyDescent="0.3">
      <c r="B53" s="45"/>
      <c r="C53" s="46"/>
      <c r="D53" s="46" t="s">
        <v>402</v>
      </c>
      <c r="E53" s="47" t="s">
        <v>347</v>
      </c>
      <c r="F53" s="48">
        <v>190</v>
      </c>
      <c r="G53" s="54"/>
      <c r="H53" s="97">
        <f t="shared" si="0"/>
        <v>0</v>
      </c>
    </row>
    <row r="54" spans="2:8" ht="15" thickBot="1" x14ac:dyDescent="0.35">
      <c r="B54" s="37"/>
      <c r="C54" s="38"/>
      <c r="D54" s="38" t="s">
        <v>351</v>
      </c>
      <c r="E54" s="39" t="s">
        <v>342</v>
      </c>
      <c r="F54" s="40">
        <v>150</v>
      </c>
      <c r="G54" s="52"/>
      <c r="H54" s="95">
        <f t="shared" si="0"/>
        <v>0</v>
      </c>
    </row>
    <row r="55" spans="2:8" x14ac:dyDescent="0.3">
      <c r="B55" s="33" t="s">
        <v>358</v>
      </c>
      <c r="C55" s="34" t="s">
        <v>359</v>
      </c>
      <c r="D55" s="34" t="s">
        <v>345</v>
      </c>
      <c r="E55" s="35" t="s">
        <v>342</v>
      </c>
      <c r="F55" s="36">
        <v>2</v>
      </c>
      <c r="G55" s="51"/>
      <c r="H55" s="94">
        <f t="shared" si="0"/>
        <v>0</v>
      </c>
    </row>
    <row r="56" spans="2:8" ht="15" thickBot="1" x14ac:dyDescent="0.35">
      <c r="B56" s="37"/>
      <c r="C56" s="38"/>
      <c r="D56" s="38" t="s">
        <v>346</v>
      </c>
      <c r="E56" s="39" t="s">
        <v>347</v>
      </c>
      <c r="F56" s="40">
        <v>0.6</v>
      </c>
      <c r="G56" s="52"/>
      <c r="H56" s="95">
        <f t="shared" si="0"/>
        <v>0</v>
      </c>
    </row>
    <row r="57" spans="2:8" x14ac:dyDescent="0.3">
      <c r="B57" s="33" t="s">
        <v>360</v>
      </c>
      <c r="C57" s="34" t="s">
        <v>361</v>
      </c>
      <c r="D57" s="34" t="s">
        <v>362</v>
      </c>
      <c r="E57" s="35" t="s">
        <v>326</v>
      </c>
      <c r="F57" s="36">
        <v>2</v>
      </c>
      <c r="G57" s="51"/>
      <c r="H57" s="94">
        <f t="shared" si="0"/>
        <v>0</v>
      </c>
    </row>
    <row r="58" spans="2:8" x14ac:dyDescent="0.3">
      <c r="B58" s="45"/>
      <c r="C58" s="46"/>
      <c r="D58" s="46" t="s">
        <v>363</v>
      </c>
      <c r="E58" s="47" t="s">
        <v>326</v>
      </c>
      <c r="F58" s="48">
        <v>223</v>
      </c>
      <c r="G58" s="54"/>
      <c r="H58" s="97">
        <f t="shared" si="0"/>
        <v>0</v>
      </c>
    </row>
    <row r="59" spans="2:8" x14ac:dyDescent="0.3">
      <c r="B59" s="45"/>
      <c r="C59" s="46"/>
      <c r="D59" s="46" t="s">
        <v>364</v>
      </c>
      <c r="E59" s="47" t="s">
        <v>326</v>
      </c>
      <c r="F59" s="48">
        <v>223</v>
      </c>
      <c r="G59" s="54"/>
      <c r="H59" s="97">
        <f t="shared" si="0"/>
        <v>0</v>
      </c>
    </row>
    <row r="60" spans="2:8" x14ac:dyDescent="0.3">
      <c r="B60" s="45"/>
      <c r="C60" s="46"/>
      <c r="D60" s="46" t="s">
        <v>365</v>
      </c>
      <c r="E60" s="47" t="s">
        <v>342</v>
      </c>
      <c r="F60" s="48">
        <v>45</v>
      </c>
      <c r="G60" s="54"/>
      <c r="H60" s="97">
        <f t="shared" si="0"/>
        <v>0</v>
      </c>
    </row>
    <row r="61" spans="2:8" x14ac:dyDescent="0.3">
      <c r="B61" s="45"/>
      <c r="C61" s="46"/>
      <c r="D61" s="46" t="s">
        <v>429</v>
      </c>
      <c r="E61" s="47" t="s">
        <v>342</v>
      </c>
      <c r="F61" s="48">
        <v>17.5</v>
      </c>
      <c r="G61" s="54"/>
      <c r="H61" s="97">
        <f t="shared" si="0"/>
        <v>0</v>
      </c>
    </row>
    <row r="62" spans="2:8" x14ac:dyDescent="0.3">
      <c r="B62" s="109"/>
      <c r="C62" s="110"/>
      <c r="D62" s="110" t="s">
        <v>430</v>
      </c>
      <c r="E62" s="111" t="s">
        <v>326</v>
      </c>
      <c r="F62" s="112">
        <v>40</v>
      </c>
      <c r="G62" s="90"/>
      <c r="H62" s="97">
        <f t="shared" si="0"/>
        <v>0</v>
      </c>
    </row>
    <row r="63" spans="2:8" x14ac:dyDescent="0.3">
      <c r="B63" s="109"/>
      <c r="C63" s="110"/>
      <c r="D63" s="110" t="s">
        <v>431</v>
      </c>
      <c r="E63" s="111" t="s">
        <v>342</v>
      </c>
      <c r="F63" s="112">
        <v>8.75</v>
      </c>
      <c r="G63" s="90"/>
      <c r="H63" s="97">
        <f t="shared" si="0"/>
        <v>0</v>
      </c>
    </row>
    <row r="64" spans="2:8" x14ac:dyDescent="0.3">
      <c r="B64" s="109"/>
      <c r="C64" s="110"/>
      <c r="D64" s="110" t="s">
        <v>432</v>
      </c>
      <c r="E64" s="111" t="s">
        <v>342</v>
      </c>
      <c r="F64" s="112">
        <v>17.5</v>
      </c>
      <c r="G64" s="90"/>
      <c r="H64" s="97">
        <f t="shared" si="0"/>
        <v>0</v>
      </c>
    </row>
    <row r="65" spans="2:8" ht="15" thickBot="1" x14ac:dyDescent="0.35">
      <c r="B65" s="37"/>
      <c r="C65" s="38"/>
      <c r="D65" s="38" t="s">
        <v>366</v>
      </c>
      <c r="E65" s="39" t="s">
        <v>334</v>
      </c>
      <c r="F65" s="40">
        <v>90</v>
      </c>
      <c r="G65" s="52"/>
      <c r="H65" s="95">
        <f t="shared" si="0"/>
        <v>0</v>
      </c>
    </row>
    <row r="66" spans="2:8" x14ac:dyDescent="0.3">
      <c r="B66" s="33" t="s">
        <v>367</v>
      </c>
      <c r="C66" s="34" t="s">
        <v>368</v>
      </c>
      <c r="D66" s="34" t="s">
        <v>369</v>
      </c>
      <c r="E66" s="35" t="s">
        <v>342</v>
      </c>
      <c r="F66" s="36">
        <v>50</v>
      </c>
      <c r="G66" s="51"/>
      <c r="H66" s="94">
        <f t="shared" si="0"/>
        <v>0</v>
      </c>
    </row>
    <row r="67" spans="2:8" ht="15" thickBot="1" x14ac:dyDescent="0.35">
      <c r="B67" s="37"/>
      <c r="C67" s="38"/>
      <c r="D67" s="38" t="s">
        <v>366</v>
      </c>
      <c r="E67" s="39" t="s">
        <v>334</v>
      </c>
      <c r="F67" s="40">
        <v>25</v>
      </c>
      <c r="G67" s="52"/>
      <c r="H67" s="95">
        <f t="shared" si="0"/>
        <v>0</v>
      </c>
    </row>
    <row r="68" spans="2:8" x14ac:dyDescent="0.3">
      <c r="B68" s="33" t="s">
        <v>370</v>
      </c>
      <c r="C68" s="34" t="s">
        <v>371</v>
      </c>
      <c r="D68" s="34" t="s">
        <v>372</v>
      </c>
      <c r="E68" s="35" t="s">
        <v>342</v>
      </c>
      <c r="F68" s="36">
        <v>60</v>
      </c>
      <c r="G68" s="51"/>
      <c r="H68" s="94">
        <f t="shared" si="0"/>
        <v>0</v>
      </c>
    </row>
    <row r="69" spans="2:8" ht="15" thickBot="1" x14ac:dyDescent="0.35">
      <c r="B69" s="37"/>
      <c r="C69" s="38"/>
      <c r="D69" s="38" t="s">
        <v>366</v>
      </c>
      <c r="E69" s="39" t="s">
        <v>334</v>
      </c>
      <c r="F69" s="40">
        <v>30</v>
      </c>
      <c r="G69" s="52"/>
      <c r="H69" s="95">
        <f t="shared" si="0"/>
        <v>0</v>
      </c>
    </row>
    <row r="70" spans="2:8" x14ac:dyDescent="0.3">
      <c r="B70" s="33" t="s">
        <v>373</v>
      </c>
      <c r="C70" s="34" t="s">
        <v>374</v>
      </c>
      <c r="D70" s="34" t="s">
        <v>375</v>
      </c>
      <c r="E70" s="35" t="s">
        <v>342</v>
      </c>
      <c r="F70" s="36">
        <v>80</v>
      </c>
      <c r="G70" s="51"/>
      <c r="H70" s="94">
        <f t="shared" si="0"/>
        <v>0</v>
      </c>
    </row>
    <row r="71" spans="2:8" x14ac:dyDescent="0.3">
      <c r="B71" s="45"/>
      <c r="C71" s="46"/>
      <c r="D71" s="46" t="s">
        <v>376</v>
      </c>
      <c r="E71" s="47" t="s">
        <v>334</v>
      </c>
      <c r="F71" s="48">
        <v>30</v>
      </c>
      <c r="G71" s="54"/>
      <c r="H71" s="97">
        <f t="shared" si="0"/>
        <v>0</v>
      </c>
    </row>
    <row r="72" spans="2:8" ht="15" thickBot="1" x14ac:dyDescent="0.35">
      <c r="B72" s="37"/>
      <c r="C72" s="38"/>
      <c r="D72" s="38" t="s">
        <v>377</v>
      </c>
      <c r="E72" s="39" t="s">
        <v>342</v>
      </c>
      <c r="F72" s="40">
        <v>20</v>
      </c>
      <c r="G72" s="52"/>
      <c r="H72" s="95">
        <f t="shared" si="0"/>
        <v>0</v>
      </c>
    </row>
    <row r="73" spans="2:8" x14ac:dyDescent="0.3">
      <c r="B73" s="33" t="s">
        <v>378</v>
      </c>
      <c r="C73" s="34" t="s">
        <v>379</v>
      </c>
      <c r="D73" s="34" t="s">
        <v>362</v>
      </c>
      <c r="E73" s="35" t="s">
        <v>326</v>
      </c>
      <c r="F73" s="36">
        <v>192</v>
      </c>
      <c r="G73" s="51"/>
      <c r="H73" s="94">
        <f t="shared" si="0"/>
        <v>0</v>
      </c>
    </row>
    <row r="74" spans="2:8" x14ac:dyDescent="0.3">
      <c r="B74" s="45"/>
      <c r="C74" s="46"/>
      <c r="D74" s="46" t="s">
        <v>364</v>
      </c>
      <c r="E74" s="47" t="s">
        <v>326</v>
      </c>
      <c r="F74" s="48">
        <v>192</v>
      </c>
      <c r="G74" s="54"/>
      <c r="H74" s="97">
        <f t="shared" si="0"/>
        <v>0</v>
      </c>
    </row>
    <row r="75" spans="2:8" x14ac:dyDescent="0.3">
      <c r="B75" s="45"/>
      <c r="C75" s="46"/>
      <c r="D75" s="46" t="s">
        <v>380</v>
      </c>
      <c r="E75" s="47" t="s">
        <v>342</v>
      </c>
      <c r="F75" s="48">
        <v>40</v>
      </c>
      <c r="G75" s="54"/>
      <c r="H75" s="97">
        <f t="shared" si="0"/>
        <v>0</v>
      </c>
    </row>
    <row r="76" spans="2:8" ht="15" thickBot="1" x14ac:dyDescent="0.35">
      <c r="B76" s="37"/>
      <c r="C76" s="38"/>
      <c r="D76" s="38" t="s">
        <v>381</v>
      </c>
      <c r="E76" s="39" t="s">
        <v>334</v>
      </c>
      <c r="F76" s="40">
        <v>80</v>
      </c>
      <c r="G76" s="52"/>
      <c r="H76" s="95">
        <f t="shared" si="0"/>
        <v>0</v>
      </c>
    </row>
    <row r="77" spans="2:8" x14ac:dyDescent="0.3">
      <c r="B77" s="33" t="s">
        <v>382</v>
      </c>
      <c r="C77" s="34" t="s">
        <v>383</v>
      </c>
      <c r="D77" s="34" t="s">
        <v>338</v>
      </c>
      <c r="E77" s="35" t="s">
        <v>326</v>
      </c>
      <c r="F77" s="36">
        <v>8</v>
      </c>
      <c r="G77" s="51"/>
      <c r="H77" s="94">
        <f t="shared" si="0"/>
        <v>0</v>
      </c>
    </row>
    <row r="78" spans="2:8" x14ac:dyDescent="0.3">
      <c r="B78" s="45"/>
      <c r="C78" s="46"/>
      <c r="D78" s="46" t="s">
        <v>384</v>
      </c>
      <c r="E78" s="47" t="s">
        <v>342</v>
      </c>
      <c r="F78" s="48">
        <v>2150</v>
      </c>
      <c r="G78" s="54"/>
      <c r="H78" s="97">
        <f t="shared" si="0"/>
        <v>0</v>
      </c>
    </row>
    <row r="79" spans="2:8" x14ac:dyDescent="0.3">
      <c r="B79" s="109"/>
      <c r="C79" s="110"/>
      <c r="D79" s="110" t="s">
        <v>433</v>
      </c>
      <c r="E79" s="111" t="s">
        <v>357</v>
      </c>
      <c r="F79" s="112">
        <v>4.8</v>
      </c>
      <c r="G79" s="90"/>
      <c r="H79" s="97">
        <f t="shared" si="0"/>
        <v>0</v>
      </c>
    </row>
    <row r="80" spans="2:8" ht="15" thickBot="1" x14ac:dyDescent="0.35">
      <c r="B80" s="37"/>
      <c r="C80" s="38"/>
      <c r="D80" s="38" t="s">
        <v>434</v>
      </c>
      <c r="E80" s="39" t="s">
        <v>342</v>
      </c>
      <c r="F80" s="40">
        <v>4.8</v>
      </c>
      <c r="G80" s="52"/>
      <c r="H80" s="95">
        <f t="shared" si="0"/>
        <v>0</v>
      </c>
    </row>
    <row r="81" spans="2:8" x14ac:dyDescent="0.3">
      <c r="B81" s="33" t="s">
        <v>173</v>
      </c>
      <c r="C81" s="34" t="s">
        <v>174</v>
      </c>
      <c r="D81" s="34" t="s">
        <v>341</v>
      </c>
      <c r="E81" s="35" t="s">
        <v>342</v>
      </c>
      <c r="F81" s="36">
        <v>3</v>
      </c>
      <c r="G81" s="51"/>
      <c r="H81" s="94">
        <f t="shared" si="0"/>
        <v>0</v>
      </c>
    </row>
    <row r="82" spans="2:8" x14ac:dyDescent="0.3">
      <c r="B82" s="45"/>
      <c r="C82" s="46"/>
      <c r="D82" s="46" t="s">
        <v>343</v>
      </c>
      <c r="E82" s="47" t="s">
        <v>342</v>
      </c>
      <c r="F82" s="48">
        <v>20</v>
      </c>
      <c r="G82" s="54"/>
      <c r="H82" s="97">
        <f t="shared" si="0"/>
        <v>0</v>
      </c>
    </row>
    <row r="83" spans="2:8" x14ac:dyDescent="0.3">
      <c r="B83" s="45"/>
      <c r="C83" s="46"/>
      <c r="D83" s="46" t="s">
        <v>345</v>
      </c>
      <c r="E83" s="47" t="s">
        <v>342</v>
      </c>
      <c r="F83" s="48">
        <v>15</v>
      </c>
      <c r="G83" s="54"/>
      <c r="H83" s="97">
        <f t="shared" si="0"/>
        <v>0</v>
      </c>
    </row>
    <row r="84" spans="2:8" x14ac:dyDescent="0.3">
      <c r="B84" s="45"/>
      <c r="C84" s="46"/>
      <c r="D84" s="46" t="s">
        <v>385</v>
      </c>
      <c r="E84" s="47" t="s">
        <v>334</v>
      </c>
      <c r="F84" s="48">
        <v>10</v>
      </c>
      <c r="G84" s="54"/>
      <c r="H84" s="97">
        <f t="shared" si="0"/>
        <v>0</v>
      </c>
    </row>
    <row r="85" spans="2:8" x14ac:dyDescent="0.3">
      <c r="B85" s="45"/>
      <c r="C85" s="46"/>
      <c r="D85" s="46" t="s">
        <v>386</v>
      </c>
      <c r="E85" s="47" t="s">
        <v>326</v>
      </c>
      <c r="F85" s="48">
        <v>20</v>
      </c>
      <c r="G85" s="54"/>
      <c r="H85" s="97">
        <f t="shared" si="0"/>
        <v>0</v>
      </c>
    </row>
    <row r="86" spans="2:8" ht="15" thickBot="1" x14ac:dyDescent="0.35">
      <c r="B86" s="37"/>
      <c r="C86" s="38"/>
      <c r="D86" s="38" t="s">
        <v>346</v>
      </c>
      <c r="E86" s="39" t="s">
        <v>347</v>
      </c>
      <c r="F86" s="40">
        <v>29</v>
      </c>
      <c r="G86" s="52"/>
      <c r="H86" s="95">
        <f t="shared" si="0"/>
        <v>0</v>
      </c>
    </row>
    <row r="87" spans="2:8" x14ac:dyDescent="0.3">
      <c r="B87" s="33" t="s">
        <v>175</v>
      </c>
      <c r="C87" s="34" t="s">
        <v>176</v>
      </c>
      <c r="D87" s="34" t="s">
        <v>341</v>
      </c>
      <c r="E87" s="35" t="s">
        <v>342</v>
      </c>
      <c r="F87" s="36">
        <v>4</v>
      </c>
      <c r="G87" s="51"/>
      <c r="H87" s="94">
        <f t="shared" si="0"/>
        <v>0</v>
      </c>
    </row>
    <row r="88" spans="2:8" x14ac:dyDescent="0.3">
      <c r="B88" s="45"/>
      <c r="C88" s="46"/>
      <c r="D88" s="46" t="s">
        <v>345</v>
      </c>
      <c r="E88" s="47" t="s">
        <v>342</v>
      </c>
      <c r="F88" s="48">
        <v>2</v>
      </c>
      <c r="G88" s="54"/>
      <c r="H88" s="97">
        <f t="shared" si="0"/>
        <v>0</v>
      </c>
    </row>
    <row r="89" spans="2:8" x14ac:dyDescent="0.3">
      <c r="B89" s="45"/>
      <c r="C89" s="46"/>
      <c r="D89" s="46" t="s">
        <v>387</v>
      </c>
      <c r="E89" s="47" t="s">
        <v>342</v>
      </c>
      <c r="F89" s="48">
        <v>65</v>
      </c>
      <c r="G89" s="54"/>
      <c r="H89" s="97">
        <f t="shared" si="0"/>
        <v>0</v>
      </c>
    </row>
    <row r="90" spans="2:8" x14ac:dyDescent="0.3">
      <c r="B90" s="45"/>
      <c r="C90" s="46"/>
      <c r="D90" s="46" t="s">
        <v>388</v>
      </c>
      <c r="E90" s="47" t="s">
        <v>334</v>
      </c>
      <c r="F90" s="48">
        <v>40</v>
      </c>
      <c r="G90" s="54"/>
      <c r="H90" s="97">
        <f t="shared" si="0"/>
        <v>0</v>
      </c>
    </row>
    <row r="91" spans="2:8" x14ac:dyDescent="0.3">
      <c r="B91" s="45"/>
      <c r="C91" s="46"/>
      <c r="D91" s="46" t="s">
        <v>351</v>
      </c>
      <c r="E91" s="47" t="s">
        <v>342</v>
      </c>
      <c r="F91" s="48">
        <v>15</v>
      </c>
      <c r="G91" s="54"/>
      <c r="H91" s="97">
        <f t="shared" si="0"/>
        <v>0</v>
      </c>
    </row>
    <row r="92" spans="2:8" ht="15" thickBot="1" x14ac:dyDescent="0.35">
      <c r="B92" s="37"/>
      <c r="C92" s="38"/>
      <c r="D92" s="38" t="s">
        <v>389</v>
      </c>
      <c r="E92" s="39" t="s">
        <v>334</v>
      </c>
      <c r="F92" s="40">
        <v>1</v>
      </c>
      <c r="G92" s="52"/>
      <c r="H92" s="95">
        <f t="shared" si="0"/>
        <v>0</v>
      </c>
    </row>
    <row r="93" spans="2:8" ht="15" thickBot="1" x14ac:dyDescent="0.35">
      <c r="B93" s="33" t="s">
        <v>231</v>
      </c>
      <c r="C93" s="34" t="s">
        <v>232</v>
      </c>
      <c r="D93" s="34" t="s">
        <v>444</v>
      </c>
      <c r="E93" s="35" t="s">
        <v>357</v>
      </c>
      <c r="F93" s="36">
        <v>1200</v>
      </c>
      <c r="G93" s="51"/>
      <c r="H93" s="94">
        <f t="shared" ref="H93:H140" si="1">F93*G93</f>
        <v>0</v>
      </c>
    </row>
    <row r="94" spans="2:8" x14ac:dyDescent="0.3">
      <c r="B94" s="33" t="s">
        <v>233</v>
      </c>
      <c r="C94" s="34" t="s">
        <v>234</v>
      </c>
      <c r="D94" s="34" t="s">
        <v>390</v>
      </c>
      <c r="E94" s="35" t="s">
        <v>342</v>
      </c>
      <c r="F94" s="36">
        <v>350</v>
      </c>
      <c r="G94" s="51"/>
      <c r="H94" s="94">
        <f t="shared" si="1"/>
        <v>0</v>
      </c>
    </row>
    <row r="95" spans="2:8" x14ac:dyDescent="0.3">
      <c r="B95" s="135"/>
      <c r="C95" s="136"/>
      <c r="D95" s="136" t="s">
        <v>445</v>
      </c>
      <c r="E95" s="137" t="s">
        <v>334</v>
      </c>
      <c r="F95" s="138">
        <v>1000</v>
      </c>
      <c r="G95" s="139"/>
      <c r="H95" s="140">
        <f t="shared" si="1"/>
        <v>0</v>
      </c>
    </row>
    <row r="96" spans="2:8" x14ac:dyDescent="0.3">
      <c r="B96" s="135"/>
      <c r="C96" s="136"/>
      <c r="D96" s="136" t="s">
        <v>446</v>
      </c>
      <c r="E96" s="137" t="s">
        <v>334</v>
      </c>
      <c r="F96" s="138">
        <v>1100</v>
      </c>
      <c r="G96" s="139"/>
      <c r="H96" s="140">
        <f t="shared" si="1"/>
        <v>0</v>
      </c>
    </row>
    <row r="97" spans="2:8" x14ac:dyDescent="0.3">
      <c r="B97" s="135"/>
      <c r="C97" s="136"/>
      <c r="D97" s="136" t="s">
        <v>447</v>
      </c>
      <c r="E97" s="137" t="s">
        <v>334</v>
      </c>
      <c r="F97" s="138">
        <v>6000</v>
      </c>
      <c r="G97" s="139"/>
      <c r="H97" s="140">
        <f t="shared" si="1"/>
        <v>0</v>
      </c>
    </row>
    <row r="98" spans="2:8" x14ac:dyDescent="0.3">
      <c r="B98" s="135"/>
      <c r="C98" s="136"/>
      <c r="D98" s="136" t="s">
        <v>448</v>
      </c>
      <c r="E98" s="137" t="s">
        <v>342</v>
      </c>
      <c r="F98" s="138">
        <v>3600</v>
      </c>
      <c r="G98" s="139"/>
      <c r="H98" s="140">
        <f t="shared" si="1"/>
        <v>0</v>
      </c>
    </row>
    <row r="99" spans="2:8" ht="24" x14ac:dyDescent="0.3">
      <c r="B99" s="135"/>
      <c r="C99" s="136"/>
      <c r="D99" s="141" t="s">
        <v>449</v>
      </c>
      <c r="E99" s="137" t="s">
        <v>357</v>
      </c>
      <c r="F99" s="138">
        <v>300</v>
      </c>
      <c r="G99" s="139"/>
      <c r="H99" s="140">
        <f t="shared" si="1"/>
        <v>0</v>
      </c>
    </row>
    <row r="100" spans="2:8" x14ac:dyDescent="0.3">
      <c r="B100" s="135"/>
      <c r="C100" s="136"/>
      <c r="D100" s="136" t="s">
        <v>450</v>
      </c>
      <c r="E100" s="137" t="s">
        <v>334</v>
      </c>
      <c r="F100" s="138">
        <v>5000</v>
      </c>
      <c r="G100" s="139"/>
      <c r="H100" s="140">
        <f t="shared" si="1"/>
        <v>0</v>
      </c>
    </row>
    <row r="101" spans="2:8" x14ac:dyDescent="0.3">
      <c r="B101" s="135"/>
      <c r="C101" s="136"/>
      <c r="D101" s="136" t="s">
        <v>451</v>
      </c>
      <c r="E101" s="137" t="s">
        <v>334</v>
      </c>
      <c r="F101" s="138">
        <v>2250</v>
      </c>
      <c r="G101" s="139"/>
      <c r="H101" s="140">
        <f t="shared" si="1"/>
        <v>0</v>
      </c>
    </row>
    <row r="102" spans="2:8" x14ac:dyDescent="0.3">
      <c r="B102" s="135"/>
      <c r="C102" s="136"/>
      <c r="D102" s="136" t="s">
        <v>452</v>
      </c>
      <c r="E102" s="137" t="s">
        <v>334</v>
      </c>
      <c r="F102" s="138">
        <v>300</v>
      </c>
      <c r="G102" s="139"/>
      <c r="H102" s="140">
        <f t="shared" si="1"/>
        <v>0</v>
      </c>
    </row>
    <row r="103" spans="2:8" x14ac:dyDescent="0.3">
      <c r="B103" s="135"/>
      <c r="C103" s="136"/>
      <c r="D103" s="136" t="s">
        <v>453</v>
      </c>
      <c r="E103" s="137" t="s">
        <v>334</v>
      </c>
      <c r="F103" s="138">
        <v>370</v>
      </c>
      <c r="G103" s="139"/>
      <c r="H103" s="140">
        <f t="shared" si="1"/>
        <v>0</v>
      </c>
    </row>
    <row r="104" spans="2:8" x14ac:dyDescent="0.3">
      <c r="B104" s="135"/>
      <c r="C104" s="136"/>
      <c r="D104" s="136" t="s">
        <v>454</v>
      </c>
      <c r="E104" s="137" t="s">
        <v>357</v>
      </c>
      <c r="F104" s="138">
        <v>330</v>
      </c>
      <c r="G104" s="139"/>
      <c r="H104" s="140">
        <f t="shared" si="1"/>
        <v>0</v>
      </c>
    </row>
    <row r="105" spans="2:8" x14ac:dyDescent="0.3">
      <c r="B105" s="135"/>
      <c r="C105" s="136"/>
      <c r="D105" s="136" t="s">
        <v>391</v>
      </c>
      <c r="E105" s="137"/>
      <c r="F105" s="138"/>
      <c r="G105" s="138"/>
      <c r="H105" s="140"/>
    </row>
    <row r="106" spans="2:8" x14ac:dyDescent="0.3">
      <c r="B106" s="135"/>
      <c r="C106" s="136"/>
      <c r="D106" s="136" t="s">
        <v>455</v>
      </c>
      <c r="E106" s="137" t="s">
        <v>342</v>
      </c>
      <c r="F106" s="138">
        <v>12000</v>
      </c>
      <c r="G106" s="139"/>
      <c r="H106" s="140">
        <f t="shared" si="1"/>
        <v>0</v>
      </c>
    </row>
    <row r="107" spans="2:8" x14ac:dyDescent="0.3">
      <c r="B107" s="135"/>
      <c r="C107" s="136"/>
      <c r="D107" s="136" t="s">
        <v>456</v>
      </c>
      <c r="E107" s="137" t="s">
        <v>342</v>
      </c>
      <c r="F107" s="138">
        <v>12000</v>
      </c>
      <c r="G107" s="139"/>
      <c r="H107" s="140">
        <f t="shared" si="1"/>
        <v>0</v>
      </c>
    </row>
    <row r="108" spans="2:8" x14ac:dyDescent="0.3">
      <c r="B108" s="135"/>
      <c r="C108" s="136"/>
      <c r="D108" s="136" t="s">
        <v>457</v>
      </c>
      <c r="E108" s="137" t="s">
        <v>357</v>
      </c>
      <c r="F108" s="138">
        <v>50</v>
      </c>
      <c r="G108" s="139"/>
      <c r="H108" s="140">
        <f t="shared" si="1"/>
        <v>0</v>
      </c>
    </row>
    <row r="109" spans="2:8" x14ac:dyDescent="0.3">
      <c r="B109" s="135"/>
      <c r="C109" s="136"/>
      <c r="D109" s="136" t="s">
        <v>458</v>
      </c>
      <c r="E109" s="137" t="s">
        <v>357</v>
      </c>
      <c r="F109" s="138">
        <v>30</v>
      </c>
      <c r="G109" s="139"/>
      <c r="H109" s="140">
        <f t="shared" si="1"/>
        <v>0</v>
      </c>
    </row>
    <row r="110" spans="2:8" x14ac:dyDescent="0.3">
      <c r="B110" s="135"/>
      <c r="C110" s="136"/>
      <c r="D110" s="136" t="s">
        <v>459</v>
      </c>
      <c r="E110" s="137" t="s">
        <v>342</v>
      </c>
      <c r="F110" s="138">
        <v>1000</v>
      </c>
      <c r="G110" s="139"/>
      <c r="H110" s="140">
        <f t="shared" si="1"/>
        <v>0</v>
      </c>
    </row>
    <row r="111" spans="2:8" x14ac:dyDescent="0.3">
      <c r="B111" s="135"/>
      <c r="C111" s="136"/>
      <c r="D111" s="136" t="s">
        <v>460</v>
      </c>
      <c r="E111" s="137" t="s">
        <v>342</v>
      </c>
      <c r="F111" s="138">
        <v>200</v>
      </c>
      <c r="G111" s="139"/>
      <c r="H111" s="140">
        <f t="shared" si="1"/>
        <v>0</v>
      </c>
    </row>
    <row r="112" spans="2:8" x14ac:dyDescent="0.3">
      <c r="B112" s="135"/>
      <c r="C112" s="136"/>
      <c r="D112" s="136" t="s">
        <v>461</v>
      </c>
      <c r="E112" s="137" t="s">
        <v>357</v>
      </c>
      <c r="F112" s="138">
        <v>1500</v>
      </c>
      <c r="G112" s="139"/>
      <c r="H112" s="140">
        <f t="shared" si="1"/>
        <v>0</v>
      </c>
    </row>
    <row r="113" spans="2:8" x14ac:dyDescent="0.3">
      <c r="B113" s="135"/>
      <c r="C113" s="136"/>
      <c r="D113" s="136" t="s">
        <v>462</v>
      </c>
      <c r="E113" s="137" t="s">
        <v>357</v>
      </c>
      <c r="F113" s="138">
        <v>2000</v>
      </c>
      <c r="G113" s="139"/>
      <c r="H113" s="140">
        <f t="shared" si="1"/>
        <v>0</v>
      </c>
    </row>
    <row r="114" spans="2:8" x14ac:dyDescent="0.3">
      <c r="B114" s="135"/>
      <c r="C114" s="136"/>
      <c r="D114" s="136" t="s">
        <v>393</v>
      </c>
      <c r="E114" s="137"/>
      <c r="F114" s="138"/>
      <c r="G114" s="138"/>
      <c r="H114" s="140"/>
    </row>
    <row r="115" spans="2:8" x14ac:dyDescent="0.3">
      <c r="B115" s="135"/>
      <c r="C115" s="136"/>
      <c r="D115" s="136" t="s">
        <v>463</v>
      </c>
      <c r="E115" s="137" t="s">
        <v>357</v>
      </c>
      <c r="F115" s="138">
        <v>180</v>
      </c>
      <c r="G115" s="139"/>
      <c r="H115" s="140">
        <f t="shared" si="1"/>
        <v>0</v>
      </c>
    </row>
    <row r="116" spans="2:8" x14ac:dyDescent="0.3">
      <c r="B116" s="45"/>
      <c r="C116" s="46"/>
      <c r="D116" s="46" t="s">
        <v>464</v>
      </c>
      <c r="E116" s="47" t="s">
        <v>357</v>
      </c>
      <c r="F116" s="48">
        <v>180</v>
      </c>
      <c r="G116" s="54"/>
      <c r="H116" s="97">
        <f t="shared" si="1"/>
        <v>0</v>
      </c>
    </row>
    <row r="117" spans="2:8" x14ac:dyDescent="0.3">
      <c r="B117" s="45"/>
      <c r="C117" s="46"/>
      <c r="D117" s="46" t="s">
        <v>465</v>
      </c>
      <c r="E117" s="47" t="s">
        <v>357</v>
      </c>
      <c r="F117" s="48">
        <v>180</v>
      </c>
      <c r="G117" s="54"/>
      <c r="H117" s="97">
        <f t="shared" si="1"/>
        <v>0</v>
      </c>
    </row>
    <row r="118" spans="2:8" x14ac:dyDescent="0.3">
      <c r="B118" s="45"/>
      <c r="C118" s="46"/>
      <c r="D118" s="46" t="s">
        <v>466</v>
      </c>
      <c r="E118" s="47" t="s">
        <v>357</v>
      </c>
      <c r="F118" s="48">
        <v>3</v>
      </c>
      <c r="G118" s="54"/>
      <c r="H118" s="97">
        <f t="shared" si="1"/>
        <v>0</v>
      </c>
    </row>
    <row r="119" spans="2:8" x14ac:dyDescent="0.3">
      <c r="B119" s="45"/>
      <c r="C119" s="46"/>
      <c r="D119" s="46" t="s">
        <v>467</v>
      </c>
      <c r="E119" s="47" t="s">
        <v>357</v>
      </c>
      <c r="F119" s="48">
        <v>7</v>
      </c>
      <c r="G119" s="54"/>
      <c r="H119" s="97">
        <f t="shared" si="1"/>
        <v>0</v>
      </c>
    </row>
    <row r="120" spans="2:8" ht="15" thickBot="1" x14ac:dyDescent="0.35">
      <c r="B120" s="37"/>
      <c r="C120" s="38"/>
      <c r="D120" s="38" t="s">
        <v>394</v>
      </c>
      <c r="E120" s="39" t="s">
        <v>347</v>
      </c>
      <c r="F120" s="40">
        <v>10</v>
      </c>
      <c r="G120" s="52"/>
      <c r="H120" s="95">
        <f t="shared" si="1"/>
        <v>0</v>
      </c>
    </row>
    <row r="121" spans="2:8" x14ac:dyDescent="0.3">
      <c r="B121" s="33" t="s">
        <v>235</v>
      </c>
      <c r="C121" s="34" t="s">
        <v>236</v>
      </c>
      <c r="D121" s="34" t="s">
        <v>445</v>
      </c>
      <c r="E121" s="35" t="s">
        <v>334</v>
      </c>
      <c r="F121" s="36">
        <v>100</v>
      </c>
      <c r="G121" s="51"/>
      <c r="H121" s="94">
        <f t="shared" si="1"/>
        <v>0</v>
      </c>
    </row>
    <row r="122" spans="2:8" x14ac:dyDescent="0.3">
      <c r="B122" s="135"/>
      <c r="C122" s="136"/>
      <c r="D122" s="136" t="s">
        <v>446</v>
      </c>
      <c r="E122" s="137" t="s">
        <v>334</v>
      </c>
      <c r="F122" s="138">
        <v>100</v>
      </c>
      <c r="G122" s="139"/>
      <c r="H122" s="140">
        <f t="shared" si="1"/>
        <v>0</v>
      </c>
    </row>
    <row r="123" spans="2:8" x14ac:dyDescent="0.3">
      <c r="B123" s="135"/>
      <c r="C123" s="136"/>
      <c r="D123" s="136" t="s">
        <v>452</v>
      </c>
      <c r="E123" s="137" t="s">
        <v>334</v>
      </c>
      <c r="F123" s="138">
        <v>100</v>
      </c>
      <c r="G123" s="139"/>
      <c r="H123" s="140">
        <f t="shared" si="1"/>
        <v>0</v>
      </c>
    </row>
    <row r="124" spans="2:8" x14ac:dyDescent="0.3">
      <c r="B124" s="135"/>
      <c r="C124" s="136"/>
      <c r="D124" s="136" t="s">
        <v>453</v>
      </c>
      <c r="E124" s="137" t="s">
        <v>334</v>
      </c>
      <c r="F124" s="138">
        <v>100</v>
      </c>
      <c r="G124" s="139"/>
      <c r="H124" s="140">
        <f t="shared" si="1"/>
        <v>0</v>
      </c>
    </row>
    <row r="125" spans="2:8" x14ac:dyDescent="0.3">
      <c r="B125" s="135"/>
      <c r="C125" s="136"/>
      <c r="D125" s="136" t="s">
        <v>468</v>
      </c>
      <c r="E125" s="137" t="s">
        <v>342</v>
      </c>
      <c r="F125" s="138">
        <v>50</v>
      </c>
      <c r="G125" s="139"/>
      <c r="H125" s="140">
        <f t="shared" si="1"/>
        <v>0</v>
      </c>
    </row>
    <row r="126" spans="2:8" x14ac:dyDescent="0.3">
      <c r="B126" s="135"/>
      <c r="C126" s="136"/>
      <c r="D126" s="136" t="s">
        <v>392</v>
      </c>
      <c r="E126" s="137" t="s">
        <v>357</v>
      </c>
      <c r="F126" s="138">
        <v>100</v>
      </c>
      <c r="G126" s="139"/>
      <c r="H126" s="140">
        <f t="shared" si="1"/>
        <v>0</v>
      </c>
    </row>
    <row r="127" spans="2:8" x14ac:dyDescent="0.3">
      <c r="B127" s="135"/>
      <c r="C127" s="136"/>
      <c r="D127" s="136" t="s">
        <v>394</v>
      </c>
      <c r="E127" s="137" t="s">
        <v>347</v>
      </c>
      <c r="F127" s="138">
        <v>2</v>
      </c>
      <c r="G127" s="139"/>
      <c r="H127" s="140">
        <f t="shared" si="1"/>
        <v>0</v>
      </c>
    </row>
    <row r="128" spans="2:8" x14ac:dyDescent="0.3">
      <c r="B128" s="135"/>
      <c r="C128" s="136"/>
      <c r="D128" s="136" t="s">
        <v>395</v>
      </c>
      <c r="E128" s="137" t="s">
        <v>357</v>
      </c>
      <c r="F128" s="138">
        <v>600</v>
      </c>
      <c r="G128" s="139"/>
      <c r="H128" s="140">
        <f t="shared" si="1"/>
        <v>0</v>
      </c>
    </row>
    <row r="129" spans="2:8" x14ac:dyDescent="0.3">
      <c r="B129" s="135"/>
      <c r="C129" s="136"/>
      <c r="D129" s="136" t="s">
        <v>391</v>
      </c>
      <c r="E129" s="137"/>
      <c r="F129" s="138"/>
      <c r="G129" s="138"/>
      <c r="H129" s="140"/>
    </row>
    <row r="130" spans="2:8" x14ac:dyDescent="0.3">
      <c r="B130" s="135"/>
      <c r="C130" s="136"/>
      <c r="D130" s="136" t="s">
        <v>455</v>
      </c>
      <c r="E130" s="137" t="s">
        <v>342</v>
      </c>
      <c r="F130" s="138">
        <v>120</v>
      </c>
      <c r="G130" s="139"/>
      <c r="H130" s="140">
        <f t="shared" si="1"/>
        <v>0</v>
      </c>
    </row>
    <row r="131" spans="2:8" x14ac:dyDescent="0.3">
      <c r="B131" s="135"/>
      <c r="C131" s="136"/>
      <c r="D131" s="136" t="s">
        <v>456</v>
      </c>
      <c r="E131" s="137" t="s">
        <v>342</v>
      </c>
      <c r="F131" s="138">
        <v>120</v>
      </c>
      <c r="G131" s="139"/>
      <c r="H131" s="140">
        <f t="shared" si="1"/>
        <v>0</v>
      </c>
    </row>
    <row r="132" spans="2:8" x14ac:dyDescent="0.3">
      <c r="B132" s="45"/>
      <c r="C132" s="46"/>
      <c r="D132" s="46" t="s">
        <v>457</v>
      </c>
      <c r="E132" s="47" t="s">
        <v>357</v>
      </c>
      <c r="F132" s="48">
        <v>1</v>
      </c>
      <c r="G132" s="54"/>
      <c r="H132" s="97">
        <f t="shared" si="1"/>
        <v>0</v>
      </c>
    </row>
    <row r="133" spans="2:8" x14ac:dyDescent="0.3">
      <c r="B133" s="45"/>
      <c r="C133" s="46"/>
      <c r="D133" s="46" t="s">
        <v>458</v>
      </c>
      <c r="E133" s="47" t="s">
        <v>357</v>
      </c>
      <c r="F133" s="48">
        <v>0.5</v>
      </c>
      <c r="G133" s="54"/>
      <c r="H133" s="97">
        <f t="shared" si="1"/>
        <v>0</v>
      </c>
    </row>
    <row r="134" spans="2:8" x14ac:dyDescent="0.3">
      <c r="B134" s="45"/>
      <c r="C134" s="46"/>
      <c r="D134" s="46" t="s">
        <v>459</v>
      </c>
      <c r="E134" s="47" t="s">
        <v>342</v>
      </c>
      <c r="F134" s="48">
        <v>10</v>
      </c>
      <c r="G134" s="54"/>
      <c r="H134" s="97">
        <f t="shared" si="1"/>
        <v>0</v>
      </c>
    </row>
    <row r="135" spans="2:8" x14ac:dyDescent="0.3">
      <c r="B135" s="45"/>
      <c r="C135" s="46"/>
      <c r="D135" s="46" t="s">
        <v>469</v>
      </c>
      <c r="E135" s="47" t="s">
        <v>342</v>
      </c>
      <c r="F135" s="48">
        <v>2.5</v>
      </c>
      <c r="G135" s="54"/>
      <c r="H135" s="97">
        <f t="shared" si="1"/>
        <v>0</v>
      </c>
    </row>
    <row r="136" spans="2:8" ht="15" thickBot="1" x14ac:dyDescent="0.35">
      <c r="B136" s="45"/>
      <c r="C136" s="46"/>
      <c r="D136" s="46" t="s">
        <v>461</v>
      </c>
      <c r="E136" s="47" t="s">
        <v>357</v>
      </c>
      <c r="F136" s="48">
        <v>500</v>
      </c>
      <c r="G136" s="54"/>
      <c r="H136" s="97">
        <f t="shared" si="1"/>
        <v>0</v>
      </c>
    </row>
    <row r="137" spans="2:8" x14ac:dyDescent="0.3">
      <c r="B137" s="33" t="s">
        <v>241</v>
      </c>
      <c r="C137" s="34" t="s">
        <v>242</v>
      </c>
      <c r="D137" s="34" t="s">
        <v>396</v>
      </c>
      <c r="E137" s="35" t="s">
        <v>334</v>
      </c>
      <c r="F137" s="36">
        <v>2150</v>
      </c>
      <c r="G137" s="51"/>
      <c r="H137" s="94">
        <f t="shared" si="1"/>
        <v>0</v>
      </c>
    </row>
    <row r="138" spans="2:8" x14ac:dyDescent="0.3">
      <c r="B138" s="45"/>
      <c r="C138" s="46"/>
      <c r="D138" s="46" t="s">
        <v>397</v>
      </c>
      <c r="E138" s="47" t="s">
        <v>334</v>
      </c>
      <c r="F138" s="48">
        <v>20835</v>
      </c>
      <c r="G138" s="54"/>
      <c r="H138" s="97">
        <f t="shared" si="1"/>
        <v>0</v>
      </c>
    </row>
    <row r="139" spans="2:8" ht="15" thickBot="1" x14ac:dyDescent="0.35">
      <c r="B139" s="37"/>
      <c r="C139" s="38"/>
      <c r="D139" s="38" t="s">
        <v>398</v>
      </c>
      <c r="E139" s="39" t="s">
        <v>326</v>
      </c>
      <c r="F139" s="40">
        <v>90</v>
      </c>
      <c r="G139" s="52"/>
      <c r="H139" s="95">
        <f t="shared" si="1"/>
        <v>0</v>
      </c>
    </row>
    <row r="140" spans="2:8" ht="15" thickBot="1" x14ac:dyDescent="0.35">
      <c r="B140" s="41" t="s">
        <v>268</v>
      </c>
      <c r="C140" s="42" t="s">
        <v>269</v>
      </c>
      <c r="D140" s="42" t="s">
        <v>399</v>
      </c>
      <c r="E140" s="43" t="s">
        <v>342</v>
      </c>
      <c r="F140" s="44">
        <v>150</v>
      </c>
      <c r="G140" s="53"/>
      <c r="H140" s="96">
        <f t="shared" si="1"/>
        <v>0</v>
      </c>
    </row>
    <row r="141" spans="2:8" ht="15" thickBot="1" x14ac:dyDescent="0.35">
      <c r="B141" s="192" t="s">
        <v>403</v>
      </c>
      <c r="C141" s="193"/>
      <c r="D141" s="193"/>
      <c r="E141" s="193"/>
      <c r="F141" s="193"/>
      <c r="G141" s="49"/>
      <c r="H141" s="50">
        <f>SUM(H6:H140)</f>
        <v>0</v>
      </c>
    </row>
  </sheetData>
  <sheetProtection algorithmName="SHA-512" hashValue="zWgvwpESSQzwfxw9jsvaprUO38IauxxDtd4SwpmhoKvturfv0QolDaR1CiQrUjhMWJdNEeAjUjiCK9SZLhZciw==" saltValue="CGy9AccF1ZlVzph2bilwyA==" spinCount="100000" sheet="1" objects="1" scenarios="1"/>
  <mergeCells count="8">
    <mergeCell ref="H4:H5"/>
    <mergeCell ref="B141:F141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Suhrnny rozpocet Diela</vt:lpstr>
      <vt:lpstr>Casti stavby - celkom</vt:lpstr>
      <vt:lpstr>SO V401-09</vt:lpstr>
      <vt:lpstr>Vseobecne polozky - celkom</vt:lpstr>
      <vt:lpstr>Dokumentácia</vt:lpstr>
      <vt:lpstr>Opravne prace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2020-11-27T15:53:37Z</dcterms:modified>
</cp:coreProperties>
</file>