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ponuka'!$G$31:$G$31</definedName>
    <definedName name="DodavatelICO">'rozsah zákazky a cenová ponuka'!$G$30:$G$30</definedName>
    <definedName name="DodavatelICpreDPH">'rozsah zákazky a cenová ponuka'!$H$32:$H$32</definedName>
    <definedName name="DodavatelNazov">'rozsah zákazky a cenová ponuka'!$G$28:$G$28</definedName>
    <definedName name="DodavatelSidlo">'rozsah zákazky a cenová ponuka'!$G$29:$G$29</definedName>
    <definedName name="DPH">'rozsah zákazky a cenová ponuka'!$O$23:$O$23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ponuka'!$C$27:$C$27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ponuka'!$O$22:$O$22</definedName>
    <definedName name="SumCenaSDPH">'rozsah zákazky a cenová ponuka'!$O$24:$O$24</definedName>
    <definedName name="SumCenaZaJPRL">'rozsah zákazky a cenová ponuka'!$L$22:$L$22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<sst xmlns="http://schemas.openxmlformats.org/spreadsheetml/2006/main" count="142" uniqueCount="95">
  <si>
    <t>Opis- rozsah čiastkovej zákazky a cenová ponuka dodávateľa</t>
  </si>
  <si>
    <t>príloha č.3.1</t>
  </si>
  <si>
    <t>Názov predmetu zákazky</t>
  </si>
  <si>
    <t>Objednávateľ</t>
  </si>
  <si>
    <t>LESY Slovenskej republiky, štátny podnik Vranov nad Topľou</t>
  </si>
  <si>
    <t>VC č.</t>
  </si>
  <si>
    <t>2510 - 2024 - DNS Tokaj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</si>
  <si>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</si>
  <si>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</si>
  <si>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</si>
  <si>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</si>
  <si>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</si>
  <si>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</si>
  <si>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</si>
  <si>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</si>
  <si>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</si>
  <si>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</si>
  <si>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</si>
  <si>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</si>
  <si>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</si>
  <si>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</si>
  <si>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</si>
  <si>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</si>
  <si>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</si>
  <si>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</si>
  <si>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</si>
  <si>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</si>
  <si>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</si>
  <si>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</si>
  <si>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</si>
  <si>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</si>
  <si>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</si>
  <si>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</si>
  <si>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</si>
  <si>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</si>
  <si>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</si>
  <si>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</si>
  <si>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</si>
  <si>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</si>
  <si>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LO Tokaj</t>
  </si>
  <si>
    <t>LA165-1480 0</t>
  </si>
  <si>
    <t>VU+50</t>
  </si>
  <si>
    <t>10</t>
  </si>
  <si>
    <t>- | - | 1300</t>
  </si>
  <si>
    <t>m3</t>
  </si>
  <si>
    <t>LA165-379 0</t>
  </si>
  <si>
    <t>NV</t>
  </si>
  <si>
    <t>- | - | 1400</t>
  </si>
  <si>
    <t>LA165-385 1</t>
  </si>
  <si>
    <t>15</t>
  </si>
  <si>
    <t>- | - | 1000</t>
  </si>
  <si>
    <t>LA165-459B0</t>
  </si>
  <si>
    <t>35</t>
  </si>
  <si>
    <t>- | - | 100</t>
  </si>
  <si>
    <t>LA165-464 1</t>
  </si>
  <si>
    <t>LA165-465 0</t>
  </si>
  <si>
    <t>- | - | 300</t>
  </si>
  <si>
    <t>LA165-466 0</t>
  </si>
  <si>
    <t>OÚ</t>
  </si>
  <si>
    <t>20</t>
  </si>
  <si>
    <t>- | - | 800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</si>
  <si>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</si>
  <si>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</si>
  <si>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</si>
  <si>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</si>
  <si>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</si>
  <si>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</si>
  <si>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</si>
  <si>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</si>
  <si>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</si>
  <si>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</si>
  <si>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</si>
  <si>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</si>
  <si>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</si>
  <si>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</si>
  <si>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</si>
  <si>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</si>
  <si>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</si>
  <si>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</si>
  <si>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</si>
  <si>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</si>
  <si>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</si>
  <si>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</si>
  <si>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</si>
  <si>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</si>
  <si>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</si>
  <si>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</si>
  <si>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</si>
  <si>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</si>
  <si>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</si>
  <si>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</si>
  <si>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</si>
  <si>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1,2,4a,6,7 - SKM</t>
  </si>
  <si>
    <t>1,2,4a,6,7 - sort.</t>
  </si>
  <si>
    <t>Lesnícke služby v ťažbovom procese na OZ Vihorlat, LS Sečovce, LO Tokaj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</si>
</sst>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center"/>
    </xf>
    <xf numFmtId="0" fontId="2" fillId="33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center" vertical="center"/>
    </xf>
    <xf numFmtId="4" fontId="8" fillId="33" borderId="17" xfId="0" applyNumberFormat="1" applyFont="1" applyFill="1" applyBorder="1" applyAlignment="1" applyProtection="1">
      <alignment horizontal="right" vertical="center" indent="1"/>
      <protection locked="0"/>
    </xf>
    <xf numFmtId="0" fontId="0" fillId="0" borderId="18" xfId="0" applyNumberFormat="1" applyBorder="1" applyAlignment="1">
      <alignment/>
    </xf>
    <xf numFmtId="0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Border="1" applyAlignment="1">
      <alignment horizont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7" xfId="0" applyNumberForma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3"/>
    </row>
    <row r="3" spans="1:15" ht="18.75" customHeight="1">
      <c r="A3" s="5" t="s">
        <v>2</v>
      </c>
      <c r="B3" s="1"/>
      <c r="C3" s="41" t="s">
        <v>94</v>
      </c>
      <c r="D3" s="6"/>
      <c r="E3" s="6"/>
      <c r="F3" s="6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61"/>
      <c r="E5" s="61"/>
      <c r="F5" s="7"/>
    </row>
    <row r="6" spans="1:6" ht="15" customHeight="1">
      <c r="A6" s="8" t="s">
        <v>3</v>
      </c>
      <c r="B6" s="62" t="s">
        <v>4</v>
      </c>
      <c r="C6" s="62"/>
      <c r="D6" s="62"/>
      <c r="E6" s="62"/>
      <c r="F6" s="7"/>
    </row>
    <row r="7" spans="1:6" ht="6" customHeight="1">
      <c r="A7" s="7"/>
      <c r="B7" s="63"/>
      <c r="C7" s="63"/>
      <c r="D7" s="63"/>
      <c r="E7" s="63"/>
      <c r="F7" s="7"/>
    </row>
    <row r="8" spans="1:6" ht="16.5" customHeight="1">
      <c r="A8" s="9" t="s">
        <v>5</v>
      </c>
      <c r="B8" s="10">
        <v>14</v>
      </c>
      <c r="C8" s="11" t="s">
        <v>6</v>
      </c>
      <c r="F8" s="7"/>
    </row>
    <row r="9" spans="1:15" ht="21" customHeight="1">
      <c r="A9" s="64" t="s">
        <v>7</v>
      </c>
      <c r="B9" s="65" t="s">
        <v>8</v>
      </c>
      <c r="C9" s="12" t="s">
        <v>9</v>
      </c>
      <c r="D9" s="55" t="s">
        <v>10</v>
      </c>
      <c r="E9" s="55"/>
      <c r="F9" s="55"/>
      <c r="G9" s="66" t="s">
        <v>11</v>
      </c>
      <c r="H9" s="55" t="s">
        <v>12</v>
      </c>
      <c r="I9" s="55" t="s">
        <v>13</v>
      </c>
      <c r="J9" s="55"/>
      <c r="K9" s="54" t="s">
        <v>14</v>
      </c>
      <c r="L9" s="55" t="s">
        <v>15</v>
      </c>
      <c r="M9" s="55" t="s">
        <v>16</v>
      </c>
      <c r="N9" s="56" t="s">
        <v>17</v>
      </c>
      <c r="O9" s="57" t="s">
        <v>18</v>
      </c>
    </row>
    <row r="10" spans="1:15" ht="21.75" customHeight="1">
      <c r="A10" s="64"/>
      <c r="B10" s="65"/>
      <c r="C10" s="58" t="s">
        <v>19</v>
      </c>
      <c r="D10" s="58" t="s">
        <v>20</v>
      </c>
      <c r="E10" s="58" t="s">
        <v>21</v>
      </c>
      <c r="F10" s="55" t="s">
        <v>22</v>
      </c>
      <c r="G10" s="66"/>
      <c r="H10" s="55"/>
      <c r="I10" s="58" t="s">
        <v>20</v>
      </c>
      <c r="J10" s="59" t="s">
        <v>21</v>
      </c>
      <c r="K10" s="54"/>
      <c r="L10" s="55"/>
      <c r="M10" s="55"/>
      <c r="N10" s="56"/>
      <c r="O10" s="57"/>
    </row>
    <row r="11" spans="1:15" ht="50.25" customHeight="1" thickBot="1">
      <c r="A11" s="64"/>
      <c r="B11" s="65"/>
      <c r="C11" s="58"/>
      <c r="D11" s="58"/>
      <c r="E11" s="58"/>
      <c r="F11" s="55"/>
      <c r="G11" s="66"/>
      <c r="H11" s="55"/>
      <c r="I11" s="58"/>
      <c r="J11" s="59"/>
      <c r="K11" s="54"/>
      <c r="L11" s="55"/>
      <c r="M11" s="55"/>
      <c r="N11" s="56"/>
      <c r="O11" s="57"/>
    </row>
    <row r="12" spans="1:15" ht="15">
      <c r="A12" s="13" t="s">
        <v>39</v>
      </c>
      <c r="B12" s="14" t="s">
        <v>40</v>
      </c>
      <c r="C12" s="42" t="s">
        <v>92</v>
      </c>
      <c r="D12" s="15">
        <v>2.253</v>
      </c>
      <c r="E12" s="15">
        <v>261.51</v>
      </c>
      <c r="F12" s="15">
        <f>SUM(D12,E12)</f>
        <v>263.763</v>
      </c>
      <c r="G12" s="16" t="s">
        <v>41</v>
      </c>
      <c r="H12" s="17" t="s">
        <v>42</v>
      </c>
      <c r="I12" s="18">
        <v>0.563</v>
      </c>
      <c r="J12" s="18">
        <v>0.3454042654738352</v>
      </c>
      <c r="K12" s="19" t="s">
        <v>43</v>
      </c>
      <c r="L12" s="20">
        <v>6280.13</v>
      </c>
      <c r="M12" s="21" t="s">
        <v>44</v>
      </c>
      <c r="N12" s="22"/>
      <c r="O12" s="20">
        <f aca="true" t="shared" si="0" ref="O12:O21">F12*N12</f>
        <v>0</v>
      </c>
    </row>
    <row r="13" spans="1:15" ht="15">
      <c r="A13" s="13" t="s">
        <v>39</v>
      </c>
      <c r="B13" s="14" t="s">
        <v>40</v>
      </c>
      <c r="C13" s="42" t="s">
        <v>93</v>
      </c>
      <c r="D13" s="15">
        <v>0</v>
      </c>
      <c r="E13" s="15">
        <v>65.94</v>
      </c>
      <c r="F13" s="15">
        <f aca="true" t="shared" si="1" ref="F13:F21">SUM(D13,E13)</f>
        <v>65.94</v>
      </c>
      <c r="G13" s="16" t="s">
        <v>41</v>
      </c>
      <c r="H13" s="17">
        <v>10</v>
      </c>
      <c r="I13" s="18">
        <v>0</v>
      </c>
      <c r="J13" s="18">
        <v>0.35</v>
      </c>
      <c r="K13" s="19" t="s">
        <v>43</v>
      </c>
      <c r="L13" s="20">
        <v>1890.21</v>
      </c>
      <c r="M13" s="21" t="s">
        <v>44</v>
      </c>
      <c r="N13" s="22"/>
      <c r="O13" s="20">
        <f t="shared" si="0"/>
        <v>0</v>
      </c>
    </row>
    <row r="14" spans="1:15" ht="15">
      <c r="A14" s="13" t="s">
        <v>39</v>
      </c>
      <c r="B14" s="14" t="s">
        <v>45</v>
      </c>
      <c r="C14" s="42" t="s">
        <v>92</v>
      </c>
      <c r="D14" s="15">
        <v>0</v>
      </c>
      <c r="E14" s="15">
        <v>2.319</v>
      </c>
      <c r="F14" s="15">
        <f t="shared" si="1"/>
        <v>2.319</v>
      </c>
      <c r="G14" s="16" t="s">
        <v>46</v>
      </c>
      <c r="H14" s="17" t="s">
        <v>42</v>
      </c>
      <c r="I14" s="18">
        <v>0</v>
      </c>
      <c r="J14" s="18">
        <v>2.319</v>
      </c>
      <c r="K14" s="19" t="s">
        <v>47</v>
      </c>
      <c r="L14" s="20">
        <v>31.0667</v>
      </c>
      <c r="M14" s="21" t="s">
        <v>44</v>
      </c>
      <c r="N14" s="22"/>
      <c r="O14" s="20">
        <f t="shared" si="0"/>
        <v>0</v>
      </c>
    </row>
    <row r="15" spans="1:15" ht="15">
      <c r="A15" s="13" t="s">
        <v>39</v>
      </c>
      <c r="B15" s="14" t="s">
        <v>48</v>
      </c>
      <c r="C15" s="42" t="s">
        <v>92</v>
      </c>
      <c r="D15" s="15">
        <v>0</v>
      </c>
      <c r="E15" s="15">
        <v>3.097</v>
      </c>
      <c r="F15" s="15">
        <f t="shared" si="1"/>
        <v>3.097</v>
      </c>
      <c r="G15" s="16" t="s">
        <v>46</v>
      </c>
      <c r="H15" s="17" t="s">
        <v>49</v>
      </c>
      <c r="I15" s="18">
        <v>0</v>
      </c>
      <c r="J15" s="18">
        <v>1.032</v>
      </c>
      <c r="K15" s="19" t="s">
        <v>50</v>
      </c>
      <c r="L15" s="20">
        <v>43.6795</v>
      </c>
      <c r="M15" s="21" t="s">
        <v>44</v>
      </c>
      <c r="N15" s="22"/>
      <c r="O15" s="20">
        <f t="shared" si="0"/>
        <v>0</v>
      </c>
    </row>
    <row r="16" spans="1:15" ht="15">
      <c r="A16" s="13" t="s">
        <v>39</v>
      </c>
      <c r="B16" s="14" t="s">
        <v>51</v>
      </c>
      <c r="C16" s="42" t="s">
        <v>92</v>
      </c>
      <c r="D16" s="15">
        <v>0</v>
      </c>
      <c r="E16" s="15">
        <v>4.131</v>
      </c>
      <c r="F16" s="15">
        <f t="shared" si="1"/>
        <v>4.131</v>
      </c>
      <c r="G16" s="16" t="s">
        <v>46</v>
      </c>
      <c r="H16" s="17" t="s">
        <v>52</v>
      </c>
      <c r="I16" s="18">
        <v>0</v>
      </c>
      <c r="J16" s="18">
        <v>0.689</v>
      </c>
      <c r="K16" s="19" t="s">
        <v>53</v>
      </c>
      <c r="L16" s="20">
        <v>61.552</v>
      </c>
      <c r="M16" s="21" t="s">
        <v>44</v>
      </c>
      <c r="N16" s="22"/>
      <c r="O16" s="20">
        <f t="shared" si="0"/>
        <v>0</v>
      </c>
    </row>
    <row r="17" spans="1:15" ht="15">
      <c r="A17" s="13" t="s">
        <v>39</v>
      </c>
      <c r="B17" s="14" t="s">
        <v>54</v>
      </c>
      <c r="C17" s="42" t="s">
        <v>92</v>
      </c>
      <c r="D17" s="15">
        <v>0</v>
      </c>
      <c r="E17" s="15">
        <v>2.6750000000000003</v>
      </c>
      <c r="F17" s="15">
        <f t="shared" si="1"/>
        <v>2.6750000000000003</v>
      </c>
      <c r="G17" s="16" t="s">
        <v>46</v>
      </c>
      <c r="H17" s="17" t="s">
        <v>42</v>
      </c>
      <c r="I17" s="18">
        <v>0</v>
      </c>
      <c r="J17" s="18">
        <v>1.3375000000000001</v>
      </c>
      <c r="K17" s="19" t="s">
        <v>53</v>
      </c>
      <c r="L17" s="20">
        <v>30.4456</v>
      </c>
      <c r="M17" s="21" t="s">
        <v>44</v>
      </c>
      <c r="N17" s="22"/>
      <c r="O17" s="20">
        <f t="shared" si="0"/>
        <v>0</v>
      </c>
    </row>
    <row r="18" spans="1:15" ht="15">
      <c r="A18" s="13" t="s">
        <v>39</v>
      </c>
      <c r="B18" s="14" t="s">
        <v>55</v>
      </c>
      <c r="C18" s="42" t="s">
        <v>92</v>
      </c>
      <c r="D18" s="15">
        <v>73.503</v>
      </c>
      <c r="E18" s="15">
        <v>2.1</v>
      </c>
      <c r="F18" s="15">
        <f t="shared" si="1"/>
        <v>75.603</v>
      </c>
      <c r="G18" s="16" t="s">
        <v>46</v>
      </c>
      <c r="H18" s="17" t="s">
        <v>42</v>
      </c>
      <c r="I18" s="18">
        <v>0.7140274356785757</v>
      </c>
      <c r="J18" s="18">
        <v>0.552712671923088</v>
      </c>
      <c r="K18" s="19" t="s">
        <v>56</v>
      </c>
      <c r="L18" s="20">
        <v>1116.61</v>
      </c>
      <c r="M18" s="21" t="s">
        <v>44</v>
      </c>
      <c r="N18" s="22"/>
      <c r="O18" s="20">
        <f t="shared" si="0"/>
        <v>0</v>
      </c>
    </row>
    <row r="19" spans="1:15" ht="15">
      <c r="A19" s="13" t="s">
        <v>39</v>
      </c>
      <c r="B19" s="14" t="s">
        <v>55</v>
      </c>
      <c r="C19" s="42" t="s">
        <v>93</v>
      </c>
      <c r="D19" s="15">
        <v>0</v>
      </c>
      <c r="E19" s="15">
        <v>8.4</v>
      </c>
      <c r="F19" s="15">
        <f t="shared" si="1"/>
        <v>8.4</v>
      </c>
      <c r="G19" s="16" t="s">
        <v>46</v>
      </c>
      <c r="H19" s="17">
        <v>10</v>
      </c>
      <c r="I19" s="18">
        <v>0</v>
      </c>
      <c r="J19" s="18">
        <v>0.55</v>
      </c>
      <c r="K19" s="19" t="s">
        <v>56</v>
      </c>
      <c r="L19" s="20">
        <v>150.39</v>
      </c>
      <c r="M19" s="21" t="s">
        <v>44</v>
      </c>
      <c r="N19" s="22"/>
      <c r="O19" s="20">
        <f t="shared" si="0"/>
        <v>0</v>
      </c>
    </row>
    <row r="20" spans="1:15" ht="15">
      <c r="A20" s="13" t="s">
        <v>39</v>
      </c>
      <c r="B20" s="14" t="s">
        <v>57</v>
      </c>
      <c r="C20" s="42" t="s">
        <v>92</v>
      </c>
      <c r="D20" s="15">
        <v>1.63</v>
      </c>
      <c r="E20" s="15">
        <v>73.24</v>
      </c>
      <c r="F20" s="15">
        <f t="shared" si="1"/>
        <v>74.86999999999999</v>
      </c>
      <c r="G20" s="16" t="s">
        <v>58</v>
      </c>
      <c r="H20" s="17">
        <v>20</v>
      </c>
      <c r="I20" s="18">
        <v>0.41</v>
      </c>
      <c r="J20" s="18">
        <v>0.56</v>
      </c>
      <c r="K20" s="19" t="s">
        <v>60</v>
      </c>
      <c r="L20" s="20">
        <v>1269.8</v>
      </c>
      <c r="M20" s="21" t="s">
        <v>44</v>
      </c>
      <c r="N20" s="22"/>
      <c r="O20" s="20">
        <f t="shared" si="0"/>
        <v>0</v>
      </c>
    </row>
    <row r="21" spans="1:15" ht="15.75" thickBot="1">
      <c r="A21" s="13" t="s">
        <v>39</v>
      </c>
      <c r="B21" s="14" t="s">
        <v>57</v>
      </c>
      <c r="C21" s="42" t="s">
        <v>93</v>
      </c>
      <c r="D21" s="15">
        <v>0</v>
      </c>
      <c r="E21" s="15">
        <v>74.87</v>
      </c>
      <c r="F21" s="15">
        <f t="shared" si="1"/>
        <v>74.87</v>
      </c>
      <c r="G21" s="16" t="s">
        <v>58</v>
      </c>
      <c r="H21" s="17" t="s">
        <v>59</v>
      </c>
      <c r="I21" s="18">
        <v>0</v>
      </c>
      <c r="J21" s="18">
        <v>0.5572421326899017</v>
      </c>
      <c r="K21" s="19" t="s">
        <v>60</v>
      </c>
      <c r="L21" s="20">
        <v>1567.78</v>
      </c>
      <c r="M21" s="21" t="s">
        <v>44</v>
      </c>
      <c r="N21" s="22"/>
      <c r="O21" s="20">
        <f t="shared" si="0"/>
        <v>0</v>
      </c>
    </row>
    <row r="22" spans="1:15" ht="15.75" thickBot="1">
      <c r="A22" s="23"/>
      <c r="B22" s="24"/>
      <c r="C22" s="24"/>
      <c r="D22" s="24"/>
      <c r="E22" s="24"/>
      <c r="F22" s="24"/>
      <c r="G22" s="24"/>
      <c r="H22" s="24"/>
      <c r="I22" s="24"/>
      <c r="J22" s="50" t="s">
        <v>23</v>
      </c>
      <c r="K22" s="50"/>
      <c r="L22" s="25">
        <f>SUM(L12:L21)</f>
        <v>12441.663799999998</v>
      </c>
      <c r="M22" s="26"/>
      <c r="N22" s="27" t="s">
        <v>24</v>
      </c>
      <c r="O22" s="25">
        <f>SUM(O12:O21)</f>
        <v>0</v>
      </c>
    </row>
    <row r="23" spans="1:15" ht="15">
      <c r="A23" s="51" t="s">
        <v>25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5">
        <f>O24-O22</f>
        <v>0</v>
      </c>
    </row>
    <row r="24" spans="1:15" ht="15">
      <c r="A24" s="51" t="s">
        <v>26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5">
        <f>IF(C27="N",O22,(O22*1.2))</f>
        <v>0</v>
      </c>
    </row>
    <row r="25" spans="1:15" ht="15">
      <c r="A25" s="52" t="s">
        <v>27</v>
      </c>
      <c r="B25" s="52"/>
      <c r="C25" s="5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">
      <c r="A26" s="53" t="s">
        <v>28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5.5" customHeight="1">
      <c r="A27" s="28" t="s">
        <v>29</v>
      </c>
      <c r="B27" s="30"/>
      <c r="C27" s="31" t="s">
        <v>30</v>
      </c>
      <c r="D27" s="30"/>
      <c r="E27" s="30"/>
      <c r="F27" s="28"/>
      <c r="G27" s="30"/>
      <c r="H27" s="30"/>
      <c r="I27" s="30"/>
      <c r="J27" s="32"/>
      <c r="K27" s="32"/>
      <c r="L27" s="32"/>
      <c r="M27" s="32"/>
      <c r="N27" s="32"/>
      <c r="O27" s="32"/>
    </row>
    <row r="28" spans="1:15" ht="15">
      <c r="A28" s="43" t="s">
        <v>31</v>
      </c>
      <c r="B28" s="43"/>
      <c r="C28" s="43"/>
      <c r="D28" s="43"/>
      <c r="E28" s="44" t="s">
        <v>32</v>
      </c>
      <c r="F28" s="33" t="s">
        <v>33</v>
      </c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5">
      <c r="A29" s="46"/>
      <c r="B29" s="46"/>
      <c r="C29" s="46"/>
      <c r="D29" s="46"/>
      <c r="E29" s="44"/>
      <c r="F29" s="33" t="s">
        <v>34</v>
      </c>
      <c r="G29" s="45"/>
      <c r="H29" s="45"/>
      <c r="I29" s="45"/>
      <c r="J29" s="45"/>
      <c r="K29" s="45"/>
      <c r="L29" s="45"/>
      <c r="M29" s="45"/>
      <c r="N29" s="45"/>
      <c r="O29" s="45"/>
    </row>
    <row r="30" spans="1:15" ht="18" customHeight="1">
      <c r="A30" s="46"/>
      <c r="B30" s="46"/>
      <c r="C30" s="46"/>
      <c r="D30" s="46"/>
      <c r="E30" s="44"/>
      <c r="F30" s="33" t="s">
        <v>35</v>
      </c>
      <c r="G30" s="45"/>
      <c r="H30" s="45"/>
      <c r="I30" s="45"/>
      <c r="J30" s="45"/>
      <c r="K30" s="45"/>
      <c r="L30" s="45"/>
      <c r="M30" s="45"/>
      <c r="N30" s="45"/>
      <c r="O30" s="45"/>
    </row>
    <row r="31" spans="1:15" ht="15">
      <c r="A31" s="46"/>
      <c r="B31" s="46"/>
      <c r="C31" s="46"/>
      <c r="D31" s="46"/>
      <c r="E31" s="44"/>
      <c r="F31" s="33" t="s">
        <v>36</v>
      </c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46"/>
      <c r="B32" s="46"/>
      <c r="C32" s="46"/>
      <c r="D32" s="46"/>
      <c r="E32" s="44"/>
      <c r="F32" s="47" t="s">
        <v>37</v>
      </c>
      <c r="G32" s="47"/>
      <c r="H32" s="48"/>
      <c r="I32" s="48"/>
      <c r="J32" s="48"/>
      <c r="K32" s="48"/>
      <c r="L32" s="48"/>
      <c r="M32" s="48"/>
      <c r="N32" s="48"/>
      <c r="O32" s="48"/>
    </row>
    <row r="33" spans="1:4" ht="15">
      <c r="A33" s="46"/>
      <c r="B33" s="46"/>
      <c r="C33" s="46"/>
      <c r="D33" s="46"/>
    </row>
    <row r="34" spans="1:15" ht="15">
      <c r="A34" s="46"/>
      <c r="B34" s="46"/>
      <c r="C34" s="46"/>
      <c r="D34" s="46"/>
      <c r="K34" s="49"/>
      <c r="L34" s="49"/>
      <c r="M34" s="49"/>
      <c r="N34" s="49"/>
      <c r="O34" s="49"/>
    </row>
    <row r="35" spans="1:15" ht="15">
      <c r="A35" s="46"/>
      <c r="B35" s="46"/>
      <c r="C35" s="46"/>
      <c r="D35" s="46"/>
      <c r="E35" s="32"/>
      <c r="I35" t="s">
        <v>38</v>
      </c>
      <c r="K35" s="49"/>
      <c r="L35" s="49"/>
      <c r="M35" s="49"/>
      <c r="N35" s="49"/>
      <c r="O35" s="49"/>
    </row>
    <row r="36" ht="15">
      <c r="E36" s="32"/>
    </row>
  </sheetData>
  <sheetProtection/>
  <mergeCells count="36"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  <mergeCell ref="C10:C11"/>
    <mergeCell ref="D10:D11"/>
    <mergeCell ref="E10:E11"/>
    <mergeCell ref="F10:F11"/>
    <mergeCell ref="I10:I11"/>
    <mergeCell ref="J10:J11"/>
    <mergeCell ref="J22:K22"/>
    <mergeCell ref="A23:N23"/>
    <mergeCell ref="A24:N24"/>
    <mergeCell ref="A25:C25"/>
    <mergeCell ref="A26:O26"/>
    <mergeCell ref="K9:K11"/>
    <mergeCell ref="L9:L11"/>
    <mergeCell ref="M9:M11"/>
    <mergeCell ref="N9:N11"/>
    <mergeCell ref="O9:O11"/>
    <mergeCell ref="A28:D28"/>
    <mergeCell ref="E28:E32"/>
    <mergeCell ref="G28:O28"/>
    <mergeCell ref="A29:D35"/>
    <mergeCell ref="G29:O29"/>
    <mergeCell ref="G30:O30"/>
    <mergeCell ref="G31:O31"/>
    <mergeCell ref="F32:G32"/>
    <mergeCell ref="H32:O32"/>
    <mergeCell ref="K34:O35"/>
  </mergeCells>
  <dataValidations count="1">
    <dataValidation type="custom" allowBlank="1" showErrorMessage="1" errorTitle="Chyba!" error="Môžete zadať maximálne 2 desatinné miesta" sqref="N12:N21">
      <formula1>MOD(ROUND(N12*100,20),1)=0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orientation="landscape" paperSize="9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4" t="s">
        <v>61</v>
      </c>
      <c r="B2" s="29"/>
      <c r="C2" s="29"/>
      <c r="D2" s="28"/>
      <c r="E2" s="35"/>
      <c r="F2" s="35"/>
      <c r="L2" s="68" t="s">
        <v>62</v>
      </c>
      <c r="M2" s="68"/>
    </row>
    <row r="3" spans="1:14" ht="15">
      <c r="A3" s="36" t="s">
        <v>63</v>
      </c>
      <c r="B3" s="67" t="s">
        <v>64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5">
      <c r="A4" s="36" t="s">
        <v>65</v>
      </c>
      <c r="B4" s="67" t="s">
        <v>66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36" t="s">
        <v>7</v>
      </c>
      <c r="B5" s="67" t="s">
        <v>67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>
      <c r="A6" s="36" t="s">
        <v>68</v>
      </c>
      <c r="B6" s="67" t="s">
        <v>69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>
      <c r="A7" s="38" t="s">
        <v>70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>
      <c r="A8" s="36" t="s">
        <v>71</v>
      </c>
      <c r="B8" s="67" t="s">
        <v>72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15">
      <c r="A9" s="36" t="s">
        <v>73</v>
      </c>
      <c r="B9" s="67" t="s">
        <v>74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5">
      <c r="A10" s="36" t="s">
        <v>75</v>
      </c>
      <c r="B10" s="67" t="s">
        <v>76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15">
      <c r="A11" s="39" t="s">
        <v>77</v>
      </c>
      <c r="B11" s="67" t="s">
        <v>78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15" customHeight="1">
      <c r="A12" s="40" t="s">
        <v>79</v>
      </c>
      <c r="B12" s="67" t="s">
        <v>80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24" customHeight="1">
      <c r="A13" s="39" t="s">
        <v>81</v>
      </c>
      <c r="B13" s="67" t="s">
        <v>82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6.5" customHeight="1">
      <c r="A14" s="39" t="s">
        <v>12</v>
      </c>
      <c r="B14" s="67" t="s">
        <v>83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5">
      <c r="A15" s="39" t="s">
        <v>84</v>
      </c>
      <c r="B15" s="67" t="s">
        <v>85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38.25">
      <c r="A16" s="37" t="s">
        <v>86</v>
      </c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28.5" customHeight="1">
      <c r="A17" s="37" t="s">
        <v>88</v>
      </c>
      <c r="B17" s="67" t="s">
        <v>89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27" customHeight="1">
      <c r="A18" s="39" t="s">
        <v>90</v>
      </c>
      <c r="B18" s="67" t="s">
        <v>91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</sheetData>
  <sheetProtection/>
  <mergeCells count="17">
    <mergeCell ref="B13:N13"/>
    <mergeCell ref="L2:M2"/>
    <mergeCell ref="B3:N3"/>
    <mergeCell ref="B4:N4"/>
    <mergeCell ref="B5:N5"/>
    <mergeCell ref="B6:N6"/>
    <mergeCell ref="B7:N7"/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igor.nemec</cp:lastModifiedBy>
  <dcterms:modified xsi:type="dcterms:W3CDTF">2024-07-03T12:27:19Z</dcterms:modified>
  <cp:category/>
  <cp:version/>
  <cp:contentType/>
  <cp:contentStatus/>
</cp:coreProperties>
</file>