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3DBB1488-F732-40F3-9EA8-DD3DC6E89F60}" xr6:coauthVersionLast="45" xr6:coauthVersionMax="45" xr10:uidLastSave="{00000000-0000-0000-0000-000000000000}"/>
  <bookViews>
    <workbookView xWindow="-108" yWindow="-108" windowWidth="23256" windowHeight="12576" tabRatio="888" firstSheet="1" activeTab="1" xr2:uid="{00000000-000D-0000-FFFF-FFFF00000000}"/>
  </bookViews>
  <sheets>
    <sheet name="Rozpis knižny fond_dožiadanie" sheetId="24" r:id="rId1"/>
    <sheet name="časť A1" sheetId="26"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5" i="26" l="1"/>
  <c r="E75" i="26"/>
  <c r="E9" i="26" l="1"/>
  <c r="F9" i="26" s="1"/>
  <c r="E74" i="26"/>
  <c r="F74" i="26" s="1"/>
  <c r="E73" i="26"/>
  <c r="F73" i="26" s="1"/>
  <c r="E72" i="26"/>
  <c r="F72" i="26" s="1"/>
  <c r="E71" i="26"/>
  <c r="F71" i="26" s="1"/>
  <c r="E70" i="26"/>
  <c r="F70" i="26" s="1"/>
  <c r="E69" i="26"/>
  <c r="F69" i="26" s="1"/>
  <c r="E68" i="26"/>
  <c r="F68" i="26" s="1"/>
  <c r="E67" i="26"/>
  <c r="F67" i="26" s="1"/>
  <c r="E66" i="26"/>
  <c r="F66" i="26" s="1"/>
  <c r="E65" i="26"/>
  <c r="F65" i="26" s="1"/>
  <c r="E64" i="26"/>
  <c r="F64" i="26" s="1"/>
  <c r="E63" i="26"/>
  <c r="F63" i="26" s="1"/>
  <c r="E62" i="26"/>
  <c r="F62" i="26" s="1"/>
  <c r="E61" i="26"/>
  <c r="F61" i="26" s="1"/>
  <c r="E60" i="26"/>
  <c r="F60" i="26" s="1"/>
  <c r="E59" i="26"/>
  <c r="F59" i="26" s="1"/>
  <c r="E58" i="26"/>
  <c r="F58" i="26" s="1"/>
  <c r="E57" i="26"/>
  <c r="F57" i="26" s="1"/>
  <c r="E56" i="26"/>
  <c r="F56" i="26" s="1"/>
  <c r="E55" i="26"/>
  <c r="F55" i="26" s="1"/>
  <c r="E54" i="26"/>
  <c r="F54" i="26" s="1"/>
  <c r="E53" i="26"/>
  <c r="F53" i="26" s="1"/>
  <c r="E52" i="26"/>
  <c r="F52" i="26" s="1"/>
  <c r="E51" i="26"/>
  <c r="F51" i="26" s="1"/>
  <c r="E50" i="26"/>
  <c r="F50" i="26" s="1"/>
  <c r="E49" i="26"/>
  <c r="F49" i="26" s="1"/>
  <c r="E48" i="26"/>
  <c r="F48" i="26" s="1"/>
  <c r="E46" i="26"/>
  <c r="F46" i="26" s="1"/>
  <c r="E45" i="26"/>
  <c r="F45" i="26" s="1"/>
  <c r="E44" i="26"/>
  <c r="F44" i="26" s="1"/>
  <c r="E43" i="26"/>
  <c r="F43" i="26" s="1"/>
  <c r="E42" i="26"/>
  <c r="F42" i="26" s="1"/>
  <c r="E40" i="26"/>
  <c r="F40" i="26" s="1"/>
  <c r="E39" i="26"/>
  <c r="F39" i="26" s="1"/>
  <c r="E38" i="26"/>
  <c r="F38" i="26" s="1"/>
  <c r="E37" i="26"/>
  <c r="F37" i="26" s="1"/>
  <c r="E36" i="26"/>
  <c r="F36" i="26" s="1"/>
  <c r="E35" i="26"/>
  <c r="F35" i="26" s="1"/>
  <c r="E34" i="26"/>
  <c r="F34" i="26" s="1"/>
  <c r="E33" i="26"/>
  <c r="F33" i="26" s="1"/>
  <c r="E32" i="26"/>
  <c r="F32" i="26" s="1"/>
  <c r="E31" i="26"/>
  <c r="F31" i="26" s="1"/>
  <c r="E30" i="26"/>
  <c r="F30" i="26" s="1"/>
  <c r="E29" i="26"/>
  <c r="F29" i="26" s="1"/>
  <c r="E28" i="26"/>
  <c r="F28" i="26" s="1"/>
  <c r="E27" i="26"/>
  <c r="F27" i="26" s="1"/>
  <c r="E26" i="26"/>
  <c r="F26" i="26" s="1"/>
  <c r="E25" i="26"/>
  <c r="F25" i="26" s="1"/>
  <c r="E24" i="26"/>
  <c r="F24" i="26" s="1"/>
  <c r="E23" i="26"/>
  <c r="F23" i="26" s="1"/>
  <c r="E22" i="26"/>
  <c r="F22" i="26" s="1"/>
  <c r="E21" i="26"/>
  <c r="F21" i="26" s="1"/>
  <c r="E20" i="26"/>
  <c r="F20" i="26" s="1"/>
  <c r="E19" i="26"/>
  <c r="F19" i="26" s="1"/>
  <c r="E18" i="26"/>
  <c r="F18" i="26" s="1"/>
  <c r="E17" i="26"/>
  <c r="F17" i="26" s="1"/>
  <c r="E16" i="26"/>
  <c r="F16" i="26" s="1"/>
  <c r="E15" i="26"/>
  <c r="F15" i="26" s="1"/>
  <c r="E14" i="26"/>
  <c r="F14" i="26" s="1"/>
  <c r="E13" i="26"/>
  <c r="F13" i="26" s="1"/>
  <c r="E12" i="26"/>
  <c r="F12" i="26" s="1"/>
  <c r="E11" i="26"/>
  <c r="F11" i="26" s="1"/>
  <c r="E10" i="26"/>
  <c r="F10" i="26" s="1"/>
  <c r="E8" i="26"/>
  <c r="F8" i="26" s="1"/>
  <c r="K7" i="24" l="1"/>
  <c r="K12" i="24"/>
  <c r="K15" i="24"/>
  <c r="K20" i="24"/>
  <c r="K22" i="24"/>
  <c r="K23" i="24"/>
  <c r="K28" i="24"/>
  <c r="K30" i="24"/>
  <c r="K31" i="24"/>
  <c r="K36" i="24"/>
  <c r="K38" i="24"/>
  <c r="K39" i="24"/>
  <c r="K44" i="24"/>
  <c r="I7" i="24"/>
  <c r="I8" i="24"/>
  <c r="I9" i="24"/>
  <c r="I10" i="24"/>
  <c r="I11" i="24"/>
  <c r="I12" i="24"/>
  <c r="I13" i="24"/>
  <c r="I14" i="24"/>
  <c r="I15"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I41" i="24"/>
  <c r="I42" i="24"/>
  <c r="I43" i="24"/>
  <c r="I44" i="24"/>
  <c r="I6" i="24"/>
  <c r="I47" i="24" s="1"/>
  <c r="G7" i="24"/>
  <c r="G8" i="24"/>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G35" i="24"/>
  <c r="G36" i="24"/>
  <c r="G37" i="24"/>
  <c r="G38" i="24"/>
  <c r="G39" i="24"/>
  <c r="G40" i="24"/>
  <c r="G41" i="24"/>
  <c r="G42" i="24"/>
  <c r="G43" i="24"/>
  <c r="G44" i="24"/>
  <c r="G6" i="24"/>
  <c r="G47" i="24" s="1"/>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6" i="24"/>
  <c r="E47" i="24" s="1"/>
  <c r="J44" i="24"/>
  <c r="J43" i="24"/>
  <c r="K43" i="24" s="1"/>
  <c r="J42" i="24"/>
  <c r="K42" i="24" s="1"/>
  <c r="J41" i="24"/>
  <c r="K41" i="24" s="1"/>
  <c r="J40" i="24"/>
  <c r="K40" i="24" s="1"/>
  <c r="J39" i="24"/>
  <c r="J38" i="24"/>
  <c r="J37" i="24"/>
  <c r="K37" i="24" s="1"/>
  <c r="J36" i="24"/>
  <c r="J35" i="24"/>
  <c r="K35" i="24" s="1"/>
  <c r="J34" i="24"/>
  <c r="K34" i="24" s="1"/>
  <c r="J33" i="24"/>
  <c r="K33" i="24" s="1"/>
  <c r="J32" i="24"/>
  <c r="K32" i="24" s="1"/>
  <c r="J31" i="24"/>
  <c r="J30" i="24"/>
  <c r="J29" i="24"/>
  <c r="K29" i="24" s="1"/>
  <c r="J28" i="24"/>
  <c r="J27" i="24"/>
  <c r="K27" i="24" s="1"/>
  <c r="J26" i="24"/>
  <c r="K26" i="24" s="1"/>
  <c r="J25" i="24"/>
  <c r="K25" i="24" s="1"/>
  <c r="J24" i="24"/>
  <c r="K24" i="24" s="1"/>
  <c r="J23" i="24"/>
  <c r="J22" i="24"/>
  <c r="J21" i="24"/>
  <c r="K21" i="24" s="1"/>
  <c r="J20" i="24"/>
  <c r="J19" i="24"/>
  <c r="K19" i="24" s="1"/>
  <c r="J18" i="24"/>
  <c r="K18" i="24" s="1"/>
  <c r="J17" i="24"/>
  <c r="K17" i="24" s="1"/>
  <c r="J16" i="24"/>
  <c r="K16" i="24" s="1"/>
  <c r="J15" i="24"/>
  <c r="J14" i="24"/>
  <c r="K14" i="24" s="1"/>
  <c r="J13" i="24"/>
  <c r="K13" i="24" s="1"/>
  <c r="J12" i="24"/>
  <c r="J11" i="24"/>
  <c r="K11" i="24" s="1"/>
  <c r="J10" i="24"/>
  <c r="K10" i="24" s="1"/>
  <c r="J9" i="24"/>
  <c r="K9" i="24" s="1"/>
  <c r="J8" i="24"/>
  <c r="K8" i="24" s="1"/>
  <c r="J7" i="24"/>
  <c r="J6" i="24"/>
  <c r="K6" i="24" s="1"/>
  <c r="K47" i="24" l="1"/>
  <c r="I49" i="24"/>
</calcChain>
</file>

<file path=xl/sharedStrings.xml><?xml version="1.0" encoding="utf-8"?>
<sst xmlns="http://schemas.openxmlformats.org/spreadsheetml/2006/main" count="359" uniqueCount="243">
  <si>
    <t>ks</t>
  </si>
  <si>
    <t>sada</t>
  </si>
  <si>
    <t>súbor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</si>
  <si>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</si>
  <si>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</si>
  <si>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</si>
  <si>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</si>
  <si>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</si>
  <si>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</si>
  <si>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</si>
  <si>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</si>
  <si>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</si>
  <si>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</si>
  <si>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</si>
  <si>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</si>
  <si>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</si>
  <si>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</si>
  <si>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</si>
  <si>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</si>
  <si>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</si>
  <si>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Interfejs na zber dát - biochémia</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</si>
  <si>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</si>
  <si>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</si>
  <si>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</si>
  <si>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</si>
  <si>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</si>
  <si>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</si>
  <si>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</si>
  <si>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</si>
  <si>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</si>
  <si>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</si>
  <si>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</si>
  <si>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</si>
  <si>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</si>
  <si>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</si>
  <si>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Sada univerzálnych meracích prístrojov </t>
  </si>
  <si>
    <t>Prístroj detekujúci hladinu hluku</t>
  </si>
  <si>
    <t xml:space="preserve">Digitálna učebnica Fyziky pre ZŠ a SŠ </t>
  </si>
  <si>
    <t>Digitálne učebnice fyziky pre 8-ročné gymnáziá</t>
  </si>
  <si>
    <t>Cvičebnica fyziky Testy pre 8-ročné gymnáziá</t>
  </si>
  <si>
    <t>Učebnica fyziky pre 8-ročné gymnáziá : Sila a pohyb</t>
  </si>
  <si>
    <t>Učebnica fyziky pre 8-ročné gymnáziá : Vlastnosti kvapalín a plynov</t>
  </si>
  <si>
    <t>Učebnica fyziky pre 8-ročné gymnáziá : Elektrina</t>
  </si>
  <si>
    <t>Učebnica fyziky pre 8-ročné gymnáziá : Magnetizmus</t>
  </si>
  <si>
    <t>Učebnica fyziky pre 8-ročné gymnáziá : Periodické deje</t>
  </si>
  <si>
    <t>Učebnica fyziky pre 8-ročné gymnáziá : EM žiarenie a častice mikrosveta</t>
  </si>
  <si>
    <t>Pracovné listy pre ZŠ, 6.ročník</t>
  </si>
  <si>
    <t>Pracovné listy pre ZŠ, 7.ročník</t>
  </si>
  <si>
    <t>Pracovné listy pre ZŠ, 8.ročník</t>
  </si>
  <si>
    <t>Pracovné listy pre ZŠ, 9.ročník</t>
  </si>
  <si>
    <t>Interaktívny vyučovací balík - Biológia - Ľudské telo a jeho funkcie</t>
  </si>
  <si>
    <t>Interaktívny vyučovací balík - Biológia - Chémia - Skupenstvá látok</t>
  </si>
  <si>
    <t>Interaktívny vyučovací balík - Biológia - Nemecký jazyk</t>
  </si>
  <si>
    <t>Interaktívny vyučovací balík - Fyzika - Mechanika</t>
  </si>
  <si>
    <t>Interaktívny vyučovací balík - Biológia - Fyzika - Optika</t>
  </si>
  <si>
    <t>Interaktívny vyučovací balík - Biológia - Matematika - Geometrické konštrukcie</t>
  </si>
  <si>
    <t>Sada na meranie spotreby el. energie</t>
  </si>
  <si>
    <t>Vizualizér</t>
  </si>
  <si>
    <t>Nástenné portréty osobností</t>
  </si>
  <si>
    <t>Knihy pre povinné čítanie SJ</t>
  </si>
  <si>
    <t>Skladacie školské divadielko</t>
  </si>
  <si>
    <t>Cudzojazyčné knihy a slovníky</t>
  </si>
  <si>
    <t>Spoločenské hry</t>
  </si>
  <si>
    <t>Knihy "Beletria "</t>
  </si>
  <si>
    <t>Knihy "Vzdelávanie učiteľov"</t>
  </si>
  <si>
    <t>Audioknihy</t>
  </si>
  <si>
    <t>Interaktívny vyučovací balík - Polytechnika</t>
  </si>
  <si>
    <t>Knihy pre Polytechniku</t>
  </si>
  <si>
    <t>Interaktívny vyučovací balík - Chémia</t>
  </si>
  <si>
    <t>Interaktívny vyučovací balík - Prvouka</t>
  </si>
  <si>
    <t>Divadelné kostými</t>
  </si>
  <si>
    <t>Interaktívny vyučovací balík pre Dopravnú výchovu</t>
  </si>
  <si>
    <t>Technické hry</t>
  </si>
  <si>
    <t>Robotické hry</t>
  </si>
  <si>
    <t>Hudobné nahrávky</t>
  </si>
  <si>
    <t>Ručná výveva s príslušenstvom</t>
  </si>
  <si>
    <t>Sada senzorov pre fyziku - žiak</t>
  </si>
  <si>
    <t>Sada senzorov pre fyziku - učiteľ</t>
  </si>
  <si>
    <t>Sada senzorov pre biochémiu - učiteľ</t>
  </si>
  <si>
    <t>Knižničný fond - 1</t>
  </si>
  <si>
    <t>Knižničný fond - 2</t>
  </si>
  <si>
    <t>Knižničný fond - 3</t>
  </si>
  <si>
    <t xml:space="preserve">Laboratórny podnos </t>
  </si>
  <si>
    <t xml:space="preserve">Sada pre termodynamiku s príslušenstvom </t>
  </si>
  <si>
    <t>Sada zdrojov bezpečného napätia a prúdu</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</si>
  <si>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</si>
  <si>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</si>
  <si>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</si>
  <si>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</si>
  <si>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</si>
  <si>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</si>
  <si>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</si>
  <si>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</si>
  <si>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</si>
  <si>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</si>
  <si>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</si>
  <si>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</si>
  <si>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subor</t>
  </si>
  <si>
    <t>Súbor na robotické programovanie</t>
  </si>
  <si>
    <t>Merná jednotka</t>
  </si>
  <si>
    <t>Príloha č. 1 Špecifikácia predmetu zákazky/cenový formulár</t>
  </si>
  <si>
    <t>Predmet zákazky: Didaktické pomôcky - Knižničný fond</t>
  </si>
  <si>
    <t xml:space="preserve">Názov programu: </t>
  </si>
  <si>
    <t>Integrovaný regionálny operačný program</t>
  </si>
  <si>
    <t>Kód výzvy:</t>
  </si>
  <si>
    <t>IROP-PO2-SC222-2016-13</t>
  </si>
  <si>
    <t>Odborná učebňa chemická</t>
  </si>
  <si>
    <t>Odborná učebňa - Polytechnická</t>
  </si>
  <si>
    <t>Spolu za knižničný fond:</t>
  </si>
  <si>
    <t>Priemer trhových cien</t>
  </si>
  <si>
    <t>Jedn. cena bez DPH/ MoNASTER, s.r.o.</t>
  </si>
  <si>
    <t>Jedn. cena bez DPH/ ZOFF, spol. s.r.o.</t>
  </si>
  <si>
    <t>suma celkom MoNASTER, s.r.o.</t>
  </si>
  <si>
    <t>suma celkom KVANT spol. s r.o.</t>
  </si>
  <si>
    <t>suma celkom ZOFF, spol. s.r.o.</t>
  </si>
  <si>
    <t>suma celkom priemer</t>
  </si>
  <si>
    <t>Odborná učebňa fyziky</t>
  </si>
  <si>
    <t>Suma celkom za  MoNASTER, s.r.o.</t>
  </si>
  <si>
    <t>Suma celkom za  KVANT spol. s r.o.</t>
  </si>
  <si>
    <t>Suma celkom za  ZOFF, spol. s.r.o.</t>
  </si>
  <si>
    <t>Celkom priemer</t>
  </si>
  <si>
    <t xml:space="preserve">Počet </t>
  </si>
  <si>
    <t>Jedn. cena bez DPH/KVANT spol. s r.o.</t>
  </si>
  <si>
    <t>Školská knižnica - vybavenie pre 1 knihovníka a skupinu žiakov (plocha cca 72m2)</t>
  </si>
  <si>
    <t>Špecifikácia</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</si>
  <si>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</si>
  <si>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</si>
  <si>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Licencia digitálnych cvičebníc Testy pre 8-ročné gymnáziá. Obsah by mal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</si>
  <si>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</si>
  <si>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</si>
  <si>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</si>
  <si>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</si>
  <si>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</si>
  <si>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</si>
  <si>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Pracovné listy pre ZŠ, 6.ročník, Vlastnosti látok. Minimálny obsah: návody riešenia a vysvetlenia jednoduchých experimentov, založených na využití pomôcok, ktoré sú ľahko dostupné, min. tématický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</si>
  <si>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 Teplo a skupenské premeny. Minimálny obsah: návody riešenia a vysvetlenia jednoduchých experimentov, založených na využití pomôcok, ktoré sú ľahko dostupné, min. tématický obsah experimentov: Čo drží viečko na zaváraninovej fľaške, Ako udržať vodu v prevrátenom pohári, Prečo je problém zodvihnúť papier, Odfúknutie fľašiek od seba, Vybratie valčeku von z otvoru hranola, Nabratie vody do prevrátenej fľašy,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</si>
  <si>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 Optika. Minimálny obsah: návody riešenia a vysvetlenia jednoduchých experimentov, založených na využití pomôcok, ktoré sú ľahko dostupné, min. tématický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</si>
  <si>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 Elektrina a magnetizmus. Minimálny onsah: návody riešenia a vysvetlenia jednoduchých experimentov, založených na využití pomôcok, ktoré sú ľahko dostupné, min. tématický obsah experimentov: Zelektrizovanie balónov, Pohyb predmetov (bublina, vrtuľka) elektrostatickým pôsobením,  Elektrostatický zvonček, Elektrizovanie dotykom, Telesá sa elektrostatick odpudzujú, Je celý magnet magnetický?, Ako sa dá z klinca urobiť magnet, Magnetické pole bez magnetu, Magnet a cievka, Pohyb vodičom s prúdom, Elektromotor, Otáčanie vodivého kotúča na vode.</t>
  </si>
  <si>
    <t xml:space="preserve">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</si>
  <si>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</si>
  <si>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 xml:space="preserve">Balík má obsahovať minimálne: sadu 3 ks filmov na DVD s chemickou tématikov, rozdelenej na pokusy. Obsah tém by mal byť minimálne: rýchlosť chemických reakcií, delenie zmesí, elektrolýza, kovy, nekovy, soli, oxidy, prírodné látky, syntetické látky, proces korózie. 5 ks Interaktívneho vyučovacieho balíka o stavbe chemických látok v slovenskom jazyku.Má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
</t>
  </si>
  <si>
    <t xml:space="preserve">Minimálna špecifikácia: výukový interaktívny program na oboznámenie sa s funkciami ľudského tela, pre pochopenie fungovanie orgánov. 3D animácie. Min. tematické okruhy: Stavba ľudského tela, Koža,  Pohybová sústava, Tráviaca sústava, Dýchacia sústava, Obehová sústava, Vylučovacia sústava, Zmyslové orgány, Hormonálna sústava, Rozmnožovanie
</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</si>
  <si>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</si>
  <si>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</si>
  <si>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Minimálna špecifikácia: Balík má obsahovať minimálne tematický okruh Optika.  Min. tematické okruhy: Vlastnosti svetla, odraz svetla, zrkadlo, refrakcia, obraz v zrkadle, disperzia-rozptyl, optické nástroje.</t>
  </si>
  <si>
    <t xml:space="preserve">Minimálna špecifikácia: Balík má obsahovať minimálne tieto tematické okruhy: Úsečky, Uhly, Kruhy, Trojuholníky, Štvoruholníky, Iné útvary. </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</si>
  <si>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</si>
  <si>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 xml:space="preserve">Minimálna špecifikácia: 5x Interaktívny vyučovací balík s témou polytechniky s animáciami pre žiakov druhého stupňa základných škôl. 5x DVD s témou obrábanie materiálov, ďalej min. 5x Encyklopédia s témou polytechniky. </t>
  </si>
  <si>
    <t>Sada kníh pre polytechniku (min. 150 kníh)</t>
  </si>
  <si>
    <t>Sada kníh schváleného povinného čítania pre SJ na ZŠ. (min. 150 kníh)</t>
  </si>
  <si>
    <t>Sada kníh na výuku cudzích jazykov - rozne stupne (min. 150 kníh)</t>
  </si>
  <si>
    <t>Sada kník "Beletria" pre ZŠ (min. 150 kníh)</t>
  </si>
  <si>
    <t>Sada kník pre doplnkové vzdelávanie učiteľov (min. 150 kníh)</t>
  </si>
  <si>
    <t>Sada audiokníh (min. 150 kníh)</t>
  </si>
  <si>
    <t>Knižničný fond 1  (min. 150 kníh)</t>
  </si>
  <si>
    <t xml:space="preserve">Sada spoločenských hier </t>
  </si>
  <si>
    <t>Sada hier s témou mechniky</t>
  </si>
  <si>
    <t>Sada hier s témou robotiky</t>
  </si>
  <si>
    <t xml:space="preserve">Sada hudobných nahrávok </t>
  </si>
  <si>
    <t xml:space="preserve">Minimálna špecifikácia:  vhodná pre školské prostredie, </t>
  </si>
  <si>
    <t>Minimálna špecidikácia: školské závesné bábkové divadlo na dvere</t>
  </si>
  <si>
    <t xml:space="preserve">Minimálna špecifikácia: Sada min. 20 ks detských divadelných kostýmov. </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</si>
  <si>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</si>
  <si>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 xml:space="preserve">Min. špecifikácia - školská edukačná súprava pre pokusy vo vákuu. Súprava má obsahovať min. 10 častí, vrátane ručnej vývevy a má byť dodaná v prenosnom obale.  </t>
  </si>
  <si>
    <t>Min. špecifikácia - školská edukačná súprava pre pokusy vo vákuu. Súprava má obsahovať min. 10 častí, vrátane ručnej vývevy a má byť dodaná v prenosnom obale.  Sada pre skupinu max. 4 žiakov.</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</si>
  <si>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</si>
  <si>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</si>
  <si>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</si>
  <si>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Verejný obstarávateľ:</t>
  </si>
  <si>
    <t>Mesto Vranov nad Topľou</t>
  </si>
  <si>
    <t>Predmet zákazky:</t>
  </si>
  <si>
    <t>„Vybavenie odborných učební Základných škôl vo Vranove nad Topľou“</t>
  </si>
  <si>
    <t>Príloha č. 4 - 1 Výpočet zmluvnej ceny /cenový formulár pre časť A1</t>
  </si>
  <si>
    <t>Časť A1: Didaktické pomôcky - ZŠ Bernolákova ulica 1061</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</si>
  <si>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</si>
  <si>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</si>
  <si>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</si>
  <si>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</si>
  <si>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</si>
  <si>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</si>
  <si>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</si>
  <si>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</si>
  <si>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</si>
  <si>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</si>
  <si>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</si>
  <si>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</si>
  <si>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</si>
  <si>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</si>
  <si>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</si>
  <si>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</si>
  <si>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</si>
  <si>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</si>
  <si>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</si>
  <si>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</si>
  <si>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</si>
  <si>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</si>
  <si>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</si>
  <si>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Sada senzorov fyzika - žiak - sada má byť kompatibilná s interfejsom na zber dát.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</si>
  <si>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</si>
  <si>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Skupinová sada pre termodynamiku obsahuje 2 ks propan-butanových plynových horákov s ventilovou náhradnou náplňou 230 g propan-butánovej zmesi EN417 v bezpečnostnej nádržke, 2 ks Joulových kalorimetrov s 3 špirálami a 4 ks laboratórnych liehových teplomerov s rozsahom od -20°C do +110°C, so silikónovým dielom proti samovoľnému pohybu. Sada pre skupinu 2-4 žiakov.</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</si>
  <si>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</si>
  <si>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Učebná pomôcka určená na znázornenie princípov mechaniky. Fyzikálne autíčko má umožniť meranie dĺžky telesa, má demonštrovať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</si>
  <si>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</si>
  <si>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</si>
  <si>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</si>
  <si>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</si>
  <si>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</si>
  <si>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</si>
  <si>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</si>
  <si>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</si>
  <si>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</si>
  <si>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</si>
  <si>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</si>
  <si>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</si>
  <si>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</si>
  <si>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</si>
  <si>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</si>
  <si>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</si>
  <si>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</si>
  <si>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</si>
  <si>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</si>
  <si>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</si>
  <si>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</si>
  <si>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</si>
  <si>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</si>
  <si>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</si>
  <si>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</si>
  <si>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</si>
  <si>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</si>
  <si>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</si>
  <si>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</si>
  <si>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</si>
  <si>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</si>
  <si>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</si>
  <si>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</si>
  <si>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</si>
  <si>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Spolu</t>
  </si>
  <si>
    <t xml:space="preserve">Identifikačné údaje: </t>
  </si>
  <si>
    <t>Obchodné meno:</t>
  </si>
  <si>
    <t>Adresa:</t>
  </si>
  <si>
    <t>IČO:</t>
  </si>
  <si>
    <t xml:space="preserve">Platca DPH: </t>
  </si>
  <si>
    <t>Dátum, meno a  podpis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</si>
</sst>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21"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b/>
      <sz val="11"/>
      <name val="Calibri"/>
      <family val="2"/>
      <charset val="238"/>
      <scheme val="minor"/>
    </font>
    <font>
      <b/>
      <i/>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sz val="1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name val="Arial"/>
      <family val="2"/>
      <charset val="238"/>
    </font>
    <font>
      <b/>
      <sz val="14"/>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s>
  <fills count="9">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95">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ill="1" applyBorder="1" applyAlignment="1" applyProtection="1">
      <alignment horizontal="right" vertical="center"/>
    </xf>
    <xf numFmtId="0" fontId="0" fillId="0" borderId="0" xfId="0" applyProtection="1">
      <protection locked="0"/>
    </xf>
    <xf numFmtId="0" fontId="0" fillId="0" borderId="0" xfId="0" applyAlignment="1" applyProtection="1">
      <protection locked="0"/>
    </xf>
    <xf numFmtId="164" fontId="0" fillId="0" borderId="0" xfId="0" applyNumberFormat="1" applyProtection="1">
      <protection locked="0"/>
    </xf>
    <xf numFmtId="0" fontId="7" fillId="0" borderId="0" xfId="0" applyFont="1"/>
    <xf numFmtId="0" fontId="4"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8" fillId="0" borderId="0" xfId="0" applyFont="1" applyBorder="1" applyAlignment="1"/>
    <xf numFmtId="0" fontId="0" fillId="0" borderId="0" xfId="0" applyBorder="1"/>
    <xf numFmtId="0" fontId="10" fillId="0" borderId="0" xfId="0" applyFont="1"/>
    <xf numFmtId="0" fontId="0" fillId="0" borderId="0" xfId="0" applyAlignment="1"/>
    <xf numFmtId="0" fontId="6" fillId="0" borderId="0" xfId="0" applyFont="1"/>
    <xf numFmtId="0" fontId="11" fillId="0" borderId="0" xfId="0" applyFont="1" applyBorder="1" applyAlignment="1">
      <alignment horizontal="left" wrapText="1"/>
    </xf>
    <xf numFmtId="0" fontId="11" fillId="0" borderId="0" xfId="0" applyFont="1" applyBorder="1" applyAlignment="1">
      <alignment horizontal="justify"/>
    </xf>
    <xf numFmtId="165" fontId="1" fillId="3" borderId="2" xfId="0" applyNumberFormat="1" applyFont="1" applyFill="1" applyBorder="1" applyAlignment="1" applyProtection="1">
      <alignment horizontal="right" vertical="center" wrapText="1"/>
      <protection locked="0"/>
    </xf>
    <xf numFmtId="164" fontId="3"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right" vertical="center"/>
      <protection locked="0"/>
    </xf>
    <xf numFmtId="164" fontId="3" fillId="5" borderId="1" xfId="0"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protection locked="0"/>
    </xf>
    <xf numFmtId="0" fontId="8" fillId="0" borderId="1" xfId="0" applyFont="1" applyBorder="1" applyAlignment="1">
      <alignment horizontal="left"/>
    </xf>
    <xf numFmtId="0" fontId="9" fillId="0" borderId="1" xfId="0" applyFont="1" applyBorder="1" applyAlignment="1">
      <alignment horizontal="left"/>
    </xf>
    <xf numFmtId="165" fontId="0" fillId="0" borderId="0" xfId="0" applyNumberFormat="1"/>
    <xf numFmtId="165" fontId="1" fillId="3" borderId="4" xfId="0" applyNumberFormat="1" applyFont="1" applyFill="1" applyBorder="1" applyAlignment="1" applyProtection="1">
      <alignment horizontal="right"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0" borderId="1" xfId="0" applyBorder="1"/>
    <xf numFmtId="49" fontId="0" fillId="6" borderId="0" xfId="0" applyNumberFormat="1" applyFill="1" applyAlignment="1">
      <alignment wrapText="1"/>
    </xf>
    <xf numFmtId="0" fontId="0" fillId="6" borderId="0" xfId="0" applyFill="1" applyAlignment="1">
      <alignment wrapText="1"/>
    </xf>
    <xf numFmtId="164" fontId="0" fillId="0" borderId="1" xfId="0" applyNumberFormat="1" applyBorder="1"/>
    <xf numFmtId="0" fontId="1" fillId="2" borderId="1" xfId="0" applyFont="1" applyFill="1" applyBorder="1" applyAlignment="1" applyProtection="1">
      <alignment vertical="center" wrapText="1"/>
      <protection locked="0"/>
    </xf>
    <xf numFmtId="0" fontId="12" fillId="0" borderId="1" xfId="0"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0" fontId="14" fillId="5" borderId="6" xfId="0" applyFont="1" applyFill="1" applyBorder="1" applyAlignment="1">
      <alignment horizontal="left" vertical="center" wrapText="1"/>
    </xf>
    <xf numFmtId="4" fontId="15" fillId="5" borderId="6" xfId="0" applyNumberFormat="1" applyFont="1" applyFill="1" applyBorder="1" applyAlignment="1">
      <alignment horizontal="left" vertical="center" wrapText="1"/>
    </xf>
    <xf numFmtId="0" fontId="4"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5"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8" borderId="1" xfId="0" applyNumberFormat="1" applyFill="1" applyBorder="1" applyAlignment="1">
      <alignment wrapText="1"/>
    </xf>
    <xf numFmtId="49" fontId="0" fillId="5" borderId="0" xfId="0" applyNumberFormat="1" applyFill="1" applyAlignment="1">
      <alignment wrapText="1"/>
    </xf>
    <xf numFmtId="165" fontId="0" fillId="5" borderId="0" xfId="0" applyNumberFormat="1" applyFill="1"/>
    <xf numFmtId="0" fontId="0" fillId="5" borderId="0" xfId="0" applyFill="1" applyAlignment="1">
      <alignment wrapText="1"/>
    </xf>
    <xf numFmtId="0" fontId="0" fillId="5" borderId="0" xfId="0" applyFill="1"/>
    <xf numFmtId="0" fontId="2" fillId="2" borderId="3"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16" fillId="3" borderId="1" xfId="0" applyFont="1" applyFill="1" applyBorder="1"/>
    <xf numFmtId="0" fontId="14" fillId="3" borderId="1" xfId="0" applyFont="1" applyFill="1" applyBorder="1"/>
    <xf numFmtId="165" fontId="14" fillId="3" borderId="1" xfId="0" applyNumberFormat="1" applyFont="1" applyFill="1" applyBorder="1"/>
    <xf numFmtId="0" fontId="17" fillId="3" borderId="1" xfId="0" applyFont="1" applyFill="1" applyBorder="1" applyAlignment="1" applyProtection="1">
      <alignment vertical="top" wrapText="1"/>
      <protection locked="0"/>
    </xf>
    <xf numFmtId="0" fontId="18" fillId="0"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165" fontId="0" fillId="3" borderId="1" xfId="0" applyNumberFormat="1" applyFont="1" applyFill="1" applyBorder="1" applyAlignment="1" applyProtection="1">
      <alignment horizontal="right" vertical="center"/>
    </xf>
    <xf numFmtId="165" fontId="0" fillId="5" borderId="1" xfId="0" applyNumberFormat="1" applyFont="1" applyFill="1" applyBorder="1" applyAlignment="1">
      <alignment horizontal="right" vertical="center"/>
    </xf>
    <xf numFmtId="0" fontId="0" fillId="0" borderId="1" xfId="0" applyFont="1" applyBorder="1" applyAlignment="1">
      <alignment horizontal="justify" vertical="center" wrapText="1"/>
    </xf>
    <xf numFmtId="0" fontId="0" fillId="0" borderId="1" xfId="0" applyFont="1" applyBorder="1"/>
    <xf numFmtId="0" fontId="19"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164" fontId="0" fillId="3" borderId="1" xfId="0" applyNumberFormat="1" applyFont="1" applyFill="1" applyBorder="1" applyAlignment="1" applyProtection="1">
      <alignment horizontal="right" vertical="center"/>
    </xf>
    <xf numFmtId="0" fontId="19" fillId="5"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right" vertical="center"/>
    </xf>
    <xf numFmtId="0" fontId="10" fillId="0" borderId="8" xfId="0" applyFont="1" applyBorder="1"/>
    <xf numFmtId="0" fontId="0" fillId="0" borderId="9" xfId="0" applyBorder="1"/>
    <xf numFmtId="49" fontId="0" fillId="0" borderId="9" xfId="0" applyNumberFormat="1" applyBorder="1" applyAlignment="1">
      <alignment wrapText="1"/>
    </xf>
    <xf numFmtId="165" fontId="0" fillId="0" borderId="9" xfId="0" applyNumberFormat="1" applyBorder="1"/>
    <xf numFmtId="0" fontId="0" fillId="0" borderId="10" xfId="0" applyBorder="1" applyAlignment="1">
      <alignment wrapText="1"/>
    </xf>
    <xf numFmtId="0" fontId="6" fillId="0" borderId="11" xfId="0" applyFont="1" applyBorder="1"/>
    <xf numFmtId="0" fontId="0" fillId="0" borderId="12" xfId="0" applyBorder="1"/>
    <xf numFmtId="0" fontId="11" fillId="0" borderId="0" xfId="0" applyFont="1" applyAlignment="1">
      <alignment horizontal="left" wrapText="1"/>
    </xf>
    <xf numFmtId="0" fontId="11" fillId="0" borderId="0" xfId="0" applyFont="1" applyAlignment="1">
      <alignment horizontal="justify"/>
    </xf>
    <xf numFmtId="0" fontId="0" fillId="0" borderId="11" xfId="0" applyBorder="1"/>
    <xf numFmtId="0" fontId="10" fillId="0" borderId="13" xfId="0" applyFont="1" applyBorder="1"/>
    <xf numFmtId="0" fontId="0" fillId="0" borderId="14" xfId="0" applyBorder="1"/>
    <xf numFmtId="0" fontId="11" fillId="0" borderId="14" xfId="0" applyFont="1" applyBorder="1" applyAlignment="1">
      <alignment horizontal="justify"/>
    </xf>
    <xf numFmtId="0" fontId="0" fillId="0" borderId="15" xfId="0" applyBorder="1"/>
    <xf numFmtId="0" fontId="8" fillId="0" borderId="1" xfId="0" applyFont="1" applyBorder="1" applyAlignment="1">
      <alignment horizontal="left"/>
    </xf>
    <xf numFmtId="0" fontId="9" fillId="0" borderId="1" xfId="0" applyFont="1" applyBorder="1" applyAlignment="1">
      <alignment horizontal="left"/>
    </xf>
    <xf numFmtId="0" fontId="8" fillId="0" borderId="1" xfId="0" applyFont="1" applyBorder="1" applyAlignment="1">
      <alignment horizontal="center"/>
    </xf>
    <xf numFmtId="0" fontId="13" fillId="0" borderId="5" xfId="0" applyFont="1" applyBorder="1" applyAlignment="1">
      <alignment horizontal="left" vertical="center" wrapText="1"/>
    </xf>
    <xf numFmtId="0" fontId="14" fillId="7" borderId="3"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4" fillId="0" borderId="1" xfId="0" applyFont="1" applyBorder="1" applyAlignment="1">
      <alignment horizontal="left"/>
    </xf>
    <xf numFmtId="49" fontId="4" fillId="0" borderId="3" xfId="0" applyNumberFormat="1" applyFont="1" applyBorder="1" applyAlignment="1">
      <alignment horizontal="left" wrapText="1"/>
    </xf>
    <xf numFmtId="49" fontId="4" fillId="0" borderId="6" xfId="0" applyNumberFormat="1" applyFont="1" applyBorder="1" applyAlignment="1">
      <alignment horizontal="left" wrapText="1"/>
    </xf>
    <xf numFmtId="49" fontId="4" fillId="0" borderId="7"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view="pageLayout" topLeftCell="A34" zoomScale="60" zoomScaleNormal="100" zoomScalePageLayoutView="60" workbookViewId="0">
      <selection activeCell="L5" sqref="L5:L45"/>
    </sheetView>
  </sheetViews>
  <sheetFormatPr defaultRowHeight="14.4" x14ac:dyDescent="0.3"/>
  <cols>
    <col min="1" max="1" width="37.88671875" customWidth="1"/>
    <col min="2" max="2" width="12.6640625" customWidth="1"/>
    <col min="3" max="3" width="12.44140625" customWidth="1"/>
    <col min="4" max="4" width="12.5546875" customWidth="1"/>
    <col min="5" max="5" width="14.44140625" customWidth="1"/>
    <col min="6" max="6" width="12.6640625" customWidth="1"/>
    <col min="7" max="7" width="17.109375" customWidth="1"/>
    <col min="8" max="8" width="12.6640625" customWidth="1"/>
    <col min="9" max="9" width="15" customWidth="1"/>
    <col min="10" max="10" width="16.6640625" customWidth="1"/>
    <col min="11" max="11" width="14.88671875" customWidth="1"/>
    <col min="12" max="12" width="18.33203125" customWidth="1"/>
  </cols>
  <sheetData>
    <row r="1" spans="1:15" ht="17.399999999999999" x14ac:dyDescent="0.3">
      <c r="A1" s="10" t="s">
        <v>100</v>
      </c>
    </row>
    <row r="2" spans="1:15" ht="17.399999999999999" x14ac:dyDescent="0.3">
      <c r="A2" s="10" t="s">
        <v>101</v>
      </c>
    </row>
    <row r="3" spans="1:15" x14ac:dyDescent="0.3">
      <c r="A3" s="84" t="s">
        <v>102</v>
      </c>
      <c r="B3" s="84"/>
      <c r="C3" s="84"/>
      <c r="D3" s="84"/>
      <c r="E3" s="25"/>
      <c r="F3" s="86" t="s">
        <v>103</v>
      </c>
      <c r="G3" s="86"/>
      <c r="H3" s="86"/>
      <c r="I3" s="86"/>
      <c r="J3" s="86"/>
      <c r="K3" s="86"/>
      <c r="L3" s="13"/>
      <c r="M3" s="13"/>
      <c r="N3" s="14"/>
      <c r="O3" s="14"/>
    </row>
    <row r="4" spans="1:15" x14ac:dyDescent="0.3">
      <c r="A4" s="84" t="s">
        <v>104</v>
      </c>
      <c r="B4" s="85"/>
      <c r="C4" s="85"/>
      <c r="D4" s="85"/>
      <c r="E4" s="26"/>
      <c r="F4" s="86" t="s">
        <v>105</v>
      </c>
      <c r="G4" s="86"/>
      <c r="H4" s="86"/>
      <c r="I4" s="86"/>
      <c r="J4" s="86"/>
      <c r="K4" s="86"/>
      <c r="L4" s="13"/>
      <c r="M4" s="13"/>
      <c r="N4" s="14"/>
      <c r="O4" s="14"/>
    </row>
    <row r="5" spans="1:15" ht="52.95" customHeight="1" x14ac:dyDescent="0.3">
      <c r="A5" s="1" t="s">
        <v>123</v>
      </c>
      <c r="B5" s="5" t="s">
        <v>99</v>
      </c>
      <c r="C5" s="11" t="s">
        <v>121</v>
      </c>
      <c r="D5" s="20" t="s">
        <v>110</v>
      </c>
      <c r="E5" s="28" t="s">
        <v>112</v>
      </c>
      <c r="F5" s="29" t="s">
        <v>122</v>
      </c>
      <c r="G5" s="29" t="s">
        <v>113</v>
      </c>
      <c r="H5" s="29" t="s">
        <v>111</v>
      </c>
      <c r="I5" s="29" t="s">
        <v>114</v>
      </c>
      <c r="J5" s="29" t="s">
        <v>109</v>
      </c>
      <c r="K5" s="29" t="s">
        <v>115</v>
      </c>
      <c r="L5" s="34" t="s">
        <v>124</v>
      </c>
    </row>
    <row r="6" spans="1:15" ht="409.6" x14ac:dyDescent="0.3">
      <c r="A6" s="2" t="s">
        <v>37</v>
      </c>
      <c r="B6" s="4" t="s">
        <v>0</v>
      </c>
      <c r="C6" s="4">
        <v>1</v>
      </c>
      <c r="D6" s="6">
        <v>470.83</v>
      </c>
      <c r="E6" s="6">
        <f>C6*D6</f>
        <v>470.83</v>
      </c>
      <c r="F6" s="6">
        <v>471.5</v>
      </c>
      <c r="G6" s="6">
        <f>C6*F6</f>
        <v>471.5</v>
      </c>
      <c r="H6" s="6">
        <v>471.5</v>
      </c>
      <c r="I6" s="6">
        <f>C6*H6</f>
        <v>471.5</v>
      </c>
      <c r="J6" s="21">
        <f>(D6+F6+H6)/3</f>
        <v>471.27666666666664</v>
      </c>
      <c r="K6" s="33">
        <f>C6*J6</f>
        <v>471.27666666666664</v>
      </c>
      <c r="L6" s="35" t="s">
        <v>125</v>
      </c>
    </row>
    <row r="7" spans="1:15" ht="386.4" x14ac:dyDescent="0.3">
      <c r="A7" s="2" t="s">
        <v>38</v>
      </c>
      <c r="B7" s="4" t="s">
        <v>0</v>
      </c>
      <c r="C7" s="4">
        <v>1</v>
      </c>
      <c r="D7" s="6">
        <v>1416.67</v>
      </c>
      <c r="E7" s="6">
        <f t="shared" ref="E7:E44" si="0">C7*D7</f>
        <v>1416.67</v>
      </c>
      <c r="F7" s="6">
        <v>1617.47</v>
      </c>
      <c r="G7" s="6">
        <f t="shared" ref="G7:G44" si="1">C7*F7</f>
        <v>1617.47</v>
      </c>
      <c r="H7" s="6">
        <v>1617.47</v>
      </c>
      <c r="I7" s="6">
        <f t="shared" ref="I7:I44" si="2">C7*H7</f>
        <v>1617.47</v>
      </c>
      <c r="J7" s="21">
        <f t="shared" ref="J7:J44" si="3">(D7+F7+H7)/3</f>
        <v>1550.5366666666669</v>
      </c>
      <c r="K7" s="33">
        <f t="shared" ref="K7:K44" si="4">C7*J7</f>
        <v>1550.5366666666669</v>
      </c>
      <c r="L7" s="35" t="s">
        <v>126</v>
      </c>
    </row>
    <row r="8" spans="1:15" ht="331.2" x14ac:dyDescent="0.3">
      <c r="A8" s="2" t="s">
        <v>39</v>
      </c>
      <c r="B8" s="4" t="s">
        <v>0</v>
      </c>
      <c r="C8" s="4">
        <v>1</v>
      </c>
      <c r="D8" s="6">
        <v>1053.33</v>
      </c>
      <c r="E8" s="6">
        <f t="shared" si="0"/>
        <v>1053.33</v>
      </c>
      <c r="F8" s="6">
        <v>1054</v>
      </c>
      <c r="G8" s="6">
        <f t="shared" si="1"/>
        <v>1054</v>
      </c>
      <c r="H8" s="6">
        <v>1054</v>
      </c>
      <c r="I8" s="6">
        <f t="shared" si="2"/>
        <v>1054</v>
      </c>
      <c r="J8" s="21">
        <f t="shared" si="3"/>
        <v>1053.7766666666666</v>
      </c>
      <c r="K8" s="33">
        <f t="shared" si="4"/>
        <v>1053.7766666666666</v>
      </c>
      <c r="L8" s="35" t="s">
        <v>127</v>
      </c>
    </row>
    <row r="9" spans="1:15" ht="207" x14ac:dyDescent="0.3">
      <c r="A9" s="2" t="s">
        <v>40</v>
      </c>
      <c r="B9" s="4" t="s">
        <v>0</v>
      </c>
      <c r="C9" s="4">
        <v>5</v>
      </c>
      <c r="D9" s="6">
        <v>16.5</v>
      </c>
      <c r="E9" s="6">
        <f t="shared" si="0"/>
        <v>82.5</v>
      </c>
      <c r="F9" s="6">
        <v>17.2</v>
      </c>
      <c r="G9" s="6">
        <f t="shared" si="1"/>
        <v>86</v>
      </c>
      <c r="H9" s="6">
        <v>17.2</v>
      </c>
      <c r="I9" s="6">
        <f t="shared" si="2"/>
        <v>86</v>
      </c>
      <c r="J9" s="21">
        <f t="shared" si="3"/>
        <v>16.966666666666669</v>
      </c>
      <c r="K9" s="33">
        <f t="shared" si="4"/>
        <v>84.833333333333343</v>
      </c>
      <c r="L9" s="35" t="s">
        <v>128</v>
      </c>
    </row>
    <row r="10" spans="1:15" ht="220.8" x14ac:dyDescent="0.3">
      <c r="A10" s="2" t="s">
        <v>41</v>
      </c>
      <c r="B10" s="4" t="s">
        <v>0</v>
      </c>
      <c r="C10" s="4">
        <v>5</v>
      </c>
      <c r="D10" s="6">
        <v>16.5</v>
      </c>
      <c r="E10" s="6">
        <f t="shared" si="0"/>
        <v>82.5</v>
      </c>
      <c r="F10" s="6">
        <v>17.2</v>
      </c>
      <c r="G10" s="6">
        <f t="shared" si="1"/>
        <v>86</v>
      </c>
      <c r="H10" s="6">
        <v>17.2</v>
      </c>
      <c r="I10" s="6">
        <f t="shared" si="2"/>
        <v>86</v>
      </c>
      <c r="J10" s="21">
        <f t="shared" si="3"/>
        <v>16.966666666666669</v>
      </c>
      <c r="K10" s="33">
        <f t="shared" si="4"/>
        <v>84.833333333333343</v>
      </c>
      <c r="L10" s="35" t="s">
        <v>129</v>
      </c>
    </row>
    <row r="11" spans="1:15" ht="207" x14ac:dyDescent="0.3">
      <c r="A11" s="2" t="s">
        <v>42</v>
      </c>
      <c r="B11" s="4" t="s">
        <v>0</v>
      </c>
      <c r="C11" s="4">
        <v>5</v>
      </c>
      <c r="D11" s="6">
        <v>14.15</v>
      </c>
      <c r="E11" s="6">
        <f t="shared" si="0"/>
        <v>70.75</v>
      </c>
      <c r="F11" s="6">
        <v>15.5</v>
      </c>
      <c r="G11" s="6">
        <f t="shared" si="1"/>
        <v>77.5</v>
      </c>
      <c r="H11" s="6">
        <v>15.5</v>
      </c>
      <c r="I11" s="6">
        <f t="shared" si="2"/>
        <v>77.5</v>
      </c>
      <c r="J11" s="21">
        <f t="shared" si="3"/>
        <v>15.049999999999999</v>
      </c>
      <c r="K11" s="33">
        <f t="shared" si="4"/>
        <v>75.25</v>
      </c>
      <c r="L11" s="35" t="s">
        <v>130</v>
      </c>
    </row>
    <row r="12" spans="1:15" ht="220.8" x14ac:dyDescent="0.3">
      <c r="A12" s="2" t="s">
        <v>43</v>
      </c>
      <c r="B12" s="4" t="s">
        <v>0</v>
      </c>
      <c r="C12" s="4">
        <v>5</v>
      </c>
      <c r="D12" s="6">
        <v>14.15</v>
      </c>
      <c r="E12" s="6">
        <f t="shared" si="0"/>
        <v>70.75</v>
      </c>
      <c r="F12" s="6">
        <v>15.5</v>
      </c>
      <c r="G12" s="6">
        <f t="shared" si="1"/>
        <v>77.5</v>
      </c>
      <c r="H12" s="6">
        <v>15.5</v>
      </c>
      <c r="I12" s="6">
        <f t="shared" si="2"/>
        <v>77.5</v>
      </c>
      <c r="J12" s="21">
        <f t="shared" si="3"/>
        <v>15.049999999999999</v>
      </c>
      <c r="K12" s="33">
        <f t="shared" si="4"/>
        <v>75.25</v>
      </c>
      <c r="L12" s="35" t="s">
        <v>131</v>
      </c>
    </row>
    <row r="13" spans="1:15" ht="220.8" x14ac:dyDescent="0.3">
      <c r="A13" s="2" t="s">
        <v>44</v>
      </c>
      <c r="B13" s="4" t="s">
        <v>0</v>
      </c>
      <c r="C13" s="4">
        <v>5</v>
      </c>
      <c r="D13" s="6">
        <v>14.15</v>
      </c>
      <c r="E13" s="6">
        <f t="shared" si="0"/>
        <v>70.75</v>
      </c>
      <c r="F13" s="6">
        <v>15.5</v>
      </c>
      <c r="G13" s="6">
        <f t="shared" si="1"/>
        <v>77.5</v>
      </c>
      <c r="H13" s="6">
        <v>15.5</v>
      </c>
      <c r="I13" s="6">
        <f t="shared" si="2"/>
        <v>77.5</v>
      </c>
      <c r="J13" s="21">
        <f t="shared" si="3"/>
        <v>15.049999999999999</v>
      </c>
      <c r="K13" s="33">
        <f t="shared" si="4"/>
        <v>75.25</v>
      </c>
      <c r="L13" s="35" t="s">
        <v>132</v>
      </c>
    </row>
    <row r="14" spans="1:15" ht="248.4" x14ac:dyDescent="0.3">
      <c r="A14" s="2" t="s">
        <v>45</v>
      </c>
      <c r="B14" s="4" t="s">
        <v>0</v>
      </c>
      <c r="C14" s="4">
        <v>5</v>
      </c>
      <c r="D14" s="6">
        <v>16.5</v>
      </c>
      <c r="E14" s="6">
        <f t="shared" si="0"/>
        <v>82.5</v>
      </c>
      <c r="F14" s="6">
        <v>17.25</v>
      </c>
      <c r="G14" s="6">
        <f t="shared" si="1"/>
        <v>86.25</v>
      </c>
      <c r="H14" s="6">
        <v>17.25</v>
      </c>
      <c r="I14" s="6">
        <f t="shared" si="2"/>
        <v>86.25</v>
      </c>
      <c r="J14" s="21">
        <f t="shared" si="3"/>
        <v>17</v>
      </c>
      <c r="K14" s="33">
        <f t="shared" si="4"/>
        <v>85</v>
      </c>
      <c r="L14" s="35" t="s">
        <v>133</v>
      </c>
    </row>
    <row r="15" spans="1:15" ht="400.2" x14ac:dyDescent="0.3">
      <c r="A15" s="2" t="s">
        <v>46</v>
      </c>
      <c r="B15" s="4" t="s">
        <v>0</v>
      </c>
      <c r="C15" s="4">
        <v>5</v>
      </c>
      <c r="D15" s="6">
        <v>17.899999999999999</v>
      </c>
      <c r="E15" s="6">
        <f t="shared" si="0"/>
        <v>89.5</v>
      </c>
      <c r="F15" s="6">
        <v>18.47</v>
      </c>
      <c r="G15" s="6">
        <f t="shared" si="1"/>
        <v>92.35</v>
      </c>
      <c r="H15" s="6">
        <v>18.47</v>
      </c>
      <c r="I15" s="6">
        <f t="shared" si="2"/>
        <v>92.35</v>
      </c>
      <c r="J15" s="21">
        <f t="shared" si="3"/>
        <v>18.279999999999998</v>
      </c>
      <c r="K15" s="33">
        <f t="shared" si="4"/>
        <v>91.399999999999991</v>
      </c>
      <c r="L15" s="35" t="s">
        <v>134</v>
      </c>
    </row>
    <row r="16" spans="1:15" ht="409.6" x14ac:dyDescent="0.3">
      <c r="A16" s="2" t="s">
        <v>47</v>
      </c>
      <c r="B16" s="4" t="s">
        <v>0</v>
      </c>
      <c r="C16" s="4">
        <v>5</v>
      </c>
      <c r="D16" s="6">
        <v>17.899999999999999</v>
      </c>
      <c r="E16" s="6">
        <f t="shared" si="0"/>
        <v>89.5</v>
      </c>
      <c r="F16" s="6">
        <v>18.47</v>
      </c>
      <c r="G16" s="6">
        <f t="shared" si="1"/>
        <v>92.35</v>
      </c>
      <c r="H16" s="6">
        <v>18.47</v>
      </c>
      <c r="I16" s="6">
        <f t="shared" si="2"/>
        <v>92.35</v>
      </c>
      <c r="J16" s="21">
        <f t="shared" si="3"/>
        <v>18.279999999999998</v>
      </c>
      <c r="K16" s="33">
        <f t="shared" si="4"/>
        <v>91.399999999999991</v>
      </c>
      <c r="L16" s="35" t="s">
        <v>135</v>
      </c>
    </row>
    <row r="17" spans="1:12" ht="345" x14ac:dyDescent="0.3">
      <c r="A17" s="2" t="s">
        <v>48</v>
      </c>
      <c r="B17" s="4" t="s">
        <v>0</v>
      </c>
      <c r="C17" s="4">
        <v>5</v>
      </c>
      <c r="D17" s="6">
        <v>17.899999999999999</v>
      </c>
      <c r="E17" s="6">
        <f t="shared" si="0"/>
        <v>89.5</v>
      </c>
      <c r="F17" s="6">
        <v>18.47</v>
      </c>
      <c r="G17" s="6">
        <f t="shared" si="1"/>
        <v>92.35</v>
      </c>
      <c r="H17" s="6">
        <v>18.47</v>
      </c>
      <c r="I17" s="6">
        <f t="shared" si="2"/>
        <v>92.35</v>
      </c>
      <c r="J17" s="21">
        <f t="shared" si="3"/>
        <v>18.279999999999998</v>
      </c>
      <c r="K17" s="33">
        <f t="shared" si="4"/>
        <v>91.399999999999991</v>
      </c>
      <c r="L17" s="35" t="s">
        <v>136</v>
      </c>
    </row>
    <row r="18" spans="1:12" ht="409.6" x14ac:dyDescent="0.3">
      <c r="A18" s="2" t="s">
        <v>49</v>
      </c>
      <c r="B18" s="4" t="s">
        <v>0</v>
      </c>
      <c r="C18" s="4">
        <v>5</v>
      </c>
      <c r="D18" s="6">
        <v>17.899999999999999</v>
      </c>
      <c r="E18" s="6">
        <f t="shared" si="0"/>
        <v>89.5</v>
      </c>
      <c r="F18" s="6">
        <v>18.47</v>
      </c>
      <c r="G18" s="6">
        <f t="shared" si="1"/>
        <v>92.35</v>
      </c>
      <c r="H18" s="6">
        <v>18.47</v>
      </c>
      <c r="I18" s="6">
        <f t="shared" si="2"/>
        <v>92.35</v>
      </c>
      <c r="J18" s="21">
        <f t="shared" si="3"/>
        <v>18.279999999999998</v>
      </c>
      <c r="K18" s="33">
        <f t="shared" si="4"/>
        <v>91.399999999999991</v>
      </c>
      <c r="L18" s="35" t="s">
        <v>137</v>
      </c>
    </row>
    <row r="19" spans="1:12" ht="372.6" x14ac:dyDescent="0.3">
      <c r="A19" s="2" t="s">
        <v>53</v>
      </c>
      <c r="B19" s="4" t="s">
        <v>0</v>
      </c>
      <c r="C19" s="4">
        <v>5</v>
      </c>
      <c r="D19" s="6">
        <v>83.33</v>
      </c>
      <c r="E19" s="6">
        <f t="shared" si="0"/>
        <v>416.65</v>
      </c>
      <c r="F19" s="6">
        <v>84.12</v>
      </c>
      <c r="G19" s="6">
        <f t="shared" si="1"/>
        <v>420.6</v>
      </c>
      <c r="H19" s="6">
        <v>84.12</v>
      </c>
      <c r="I19" s="6">
        <f t="shared" si="2"/>
        <v>420.6</v>
      </c>
      <c r="J19" s="21">
        <f t="shared" si="3"/>
        <v>83.856666666666669</v>
      </c>
      <c r="K19" s="33">
        <f t="shared" si="4"/>
        <v>419.28333333333336</v>
      </c>
      <c r="L19" s="35" t="s">
        <v>138</v>
      </c>
    </row>
    <row r="20" spans="1:12" ht="409.6" x14ac:dyDescent="0.3">
      <c r="A20" s="2" t="s">
        <v>69</v>
      </c>
      <c r="B20" s="4" t="s">
        <v>2</v>
      </c>
      <c r="C20" s="4">
        <v>1</v>
      </c>
      <c r="D20" s="6">
        <v>1011.6</v>
      </c>
      <c r="E20" s="6">
        <f t="shared" si="0"/>
        <v>1011.6</v>
      </c>
      <c r="F20" s="6">
        <v>1013.8</v>
      </c>
      <c r="G20" s="6">
        <f t="shared" si="1"/>
        <v>1013.8</v>
      </c>
      <c r="H20" s="6">
        <v>1013.8</v>
      </c>
      <c r="I20" s="6">
        <f t="shared" si="2"/>
        <v>1013.8</v>
      </c>
      <c r="J20" s="21">
        <f t="shared" si="3"/>
        <v>1013.0666666666666</v>
      </c>
      <c r="K20" s="33">
        <f t="shared" si="4"/>
        <v>1013.0666666666666</v>
      </c>
      <c r="L20" s="35" t="s">
        <v>139</v>
      </c>
    </row>
    <row r="21" spans="1:12" ht="409.6" x14ac:dyDescent="0.3">
      <c r="A21" s="2" t="s">
        <v>68</v>
      </c>
      <c r="B21" s="4" t="s">
        <v>2</v>
      </c>
      <c r="C21" s="4">
        <v>1</v>
      </c>
      <c r="D21" s="6">
        <v>1011.6</v>
      </c>
      <c r="E21" s="6">
        <f t="shared" si="0"/>
        <v>1011.6</v>
      </c>
      <c r="F21" s="6">
        <v>1013.8</v>
      </c>
      <c r="G21" s="6">
        <f t="shared" si="1"/>
        <v>1013.8</v>
      </c>
      <c r="H21" s="6">
        <v>1013.8</v>
      </c>
      <c r="I21" s="6">
        <f t="shared" si="2"/>
        <v>1013.8</v>
      </c>
      <c r="J21" s="21">
        <f t="shared" si="3"/>
        <v>1013.0666666666666</v>
      </c>
      <c r="K21" s="33">
        <f t="shared" si="4"/>
        <v>1013.0666666666666</v>
      </c>
      <c r="L21" s="35" t="s">
        <v>140</v>
      </c>
    </row>
    <row r="22" spans="1:12" ht="276" x14ac:dyDescent="0.3">
      <c r="A22" s="2" t="s">
        <v>50</v>
      </c>
      <c r="B22" s="4" t="s">
        <v>0</v>
      </c>
      <c r="C22" s="4">
        <v>5</v>
      </c>
      <c r="D22" s="6">
        <v>88.3</v>
      </c>
      <c r="E22" s="6">
        <f t="shared" si="0"/>
        <v>441.5</v>
      </c>
      <c r="F22" s="6">
        <v>89.25</v>
      </c>
      <c r="G22" s="6">
        <f t="shared" si="1"/>
        <v>446.25</v>
      </c>
      <c r="H22" s="6">
        <v>89.25</v>
      </c>
      <c r="I22" s="6">
        <f t="shared" si="2"/>
        <v>446.25</v>
      </c>
      <c r="J22" s="21">
        <f t="shared" si="3"/>
        <v>88.933333333333337</v>
      </c>
      <c r="K22" s="33">
        <f t="shared" si="4"/>
        <v>444.66666666666669</v>
      </c>
      <c r="L22" s="35" t="s">
        <v>141</v>
      </c>
    </row>
    <row r="23" spans="1:12" ht="331.2" x14ac:dyDescent="0.3">
      <c r="A23" s="2" t="s">
        <v>51</v>
      </c>
      <c r="B23" s="4" t="s">
        <v>0</v>
      </c>
      <c r="C23" s="4">
        <v>5</v>
      </c>
      <c r="D23" s="6">
        <v>88.6</v>
      </c>
      <c r="E23" s="6">
        <f t="shared" si="0"/>
        <v>443</v>
      </c>
      <c r="F23" s="6">
        <v>89.96</v>
      </c>
      <c r="G23" s="6">
        <f t="shared" si="1"/>
        <v>449.79999999999995</v>
      </c>
      <c r="H23" s="6">
        <v>89.96</v>
      </c>
      <c r="I23" s="6">
        <f t="shared" si="2"/>
        <v>449.79999999999995</v>
      </c>
      <c r="J23" s="21">
        <f t="shared" si="3"/>
        <v>89.506666666666661</v>
      </c>
      <c r="K23" s="33">
        <f t="shared" si="4"/>
        <v>447.5333333333333</v>
      </c>
      <c r="L23" s="35" t="s">
        <v>142</v>
      </c>
    </row>
    <row r="24" spans="1:12" ht="289.8" x14ac:dyDescent="0.3">
      <c r="A24" s="2" t="s">
        <v>52</v>
      </c>
      <c r="B24" s="4" t="s">
        <v>0</v>
      </c>
      <c r="C24" s="4">
        <v>5</v>
      </c>
      <c r="D24" s="6">
        <v>88.6</v>
      </c>
      <c r="E24" s="6">
        <f t="shared" si="0"/>
        <v>443</v>
      </c>
      <c r="F24" s="6">
        <v>89.96</v>
      </c>
      <c r="G24" s="6">
        <f t="shared" si="1"/>
        <v>449.79999999999995</v>
      </c>
      <c r="H24" s="6">
        <v>89.96</v>
      </c>
      <c r="I24" s="6">
        <f t="shared" si="2"/>
        <v>449.79999999999995</v>
      </c>
      <c r="J24" s="21">
        <f t="shared" si="3"/>
        <v>89.506666666666661</v>
      </c>
      <c r="K24" s="33">
        <f t="shared" si="4"/>
        <v>447.5333333333333</v>
      </c>
      <c r="L24" s="35" t="s">
        <v>143</v>
      </c>
    </row>
    <row r="25" spans="1:12" ht="165.6" x14ac:dyDescent="0.3">
      <c r="A25" s="2" t="s">
        <v>54</v>
      </c>
      <c r="B25" s="4" t="s">
        <v>0</v>
      </c>
      <c r="C25" s="4">
        <v>5</v>
      </c>
      <c r="D25" s="6">
        <v>88.6</v>
      </c>
      <c r="E25" s="6">
        <f t="shared" si="0"/>
        <v>443</v>
      </c>
      <c r="F25" s="6">
        <v>89.96</v>
      </c>
      <c r="G25" s="6">
        <f t="shared" si="1"/>
        <v>449.79999999999995</v>
      </c>
      <c r="H25" s="6">
        <v>89.96</v>
      </c>
      <c r="I25" s="6">
        <f t="shared" si="2"/>
        <v>449.79999999999995</v>
      </c>
      <c r="J25" s="21">
        <f t="shared" si="3"/>
        <v>89.506666666666661</v>
      </c>
      <c r="K25" s="33">
        <f t="shared" si="4"/>
        <v>447.5333333333333</v>
      </c>
      <c r="L25" s="35" t="s">
        <v>144</v>
      </c>
    </row>
    <row r="26" spans="1:12" ht="110.4" x14ac:dyDescent="0.3">
      <c r="A26" s="2" t="s">
        <v>55</v>
      </c>
      <c r="B26" s="4" t="s">
        <v>0</v>
      </c>
      <c r="C26" s="4">
        <v>5</v>
      </c>
      <c r="D26" s="6">
        <v>88.6</v>
      </c>
      <c r="E26" s="6">
        <f t="shared" si="0"/>
        <v>443</v>
      </c>
      <c r="F26" s="6">
        <v>89.96</v>
      </c>
      <c r="G26" s="6">
        <f t="shared" si="1"/>
        <v>449.79999999999995</v>
      </c>
      <c r="H26" s="6">
        <v>89.96</v>
      </c>
      <c r="I26" s="6">
        <f t="shared" si="2"/>
        <v>449.79999999999995</v>
      </c>
      <c r="J26" s="21">
        <f t="shared" si="3"/>
        <v>89.506666666666661</v>
      </c>
      <c r="K26" s="33">
        <f t="shared" si="4"/>
        <v>447.5333333333333</v>
      </c>
      <c r="L26" s="35" t="s">
        <v>145</v>
      </c>
    </row>
    <row r="27" spans="1:12" ht="289.8" x14ac:dyDescent="0.3">
      <c r="A27" s="2" t="s">
        <v>71</v>
      </c>
      <c r="B27" s="4" t="s">
        <v>2</v>
      </c>
      <c r="C27" s="4">
        <v>1</v>
      </c>
      <c r="D27" s="6">
        <v>501.6</v>
      </c>
      <c r="E27" s="6">
        <f t="shared" si="0"/>
        <v>501.6</v>
      </c>
      <c r="F27" s="6">
        <v>502.6</v>
      </c>
      <c r="G27" s="6">
        <f t="shared" si="1"/>
        <v>502.6</v>
      </c>
      <c r="H27" s="6">
        <v>502.6</v>
      </c>
      <c r="I27" s="6">
        <f t="shared" si="2"/>
        <v>502.6</v>
      </c>
      <c r="J27" s="21">
        <f t="shared" si="3"/>
        <v>502.26666666666671</v>
      </c>
      <c r="K27" s="33">
        <f t="shared" si="4"/>
        <v>502.26666666666671</v>
      </c>
      <c r="L27" s="35" t="s">
        <v>146</v>
      </c>
    </row>
    <row r="28" spans="1:12" ht="179.4" x14ac:dyDescent="0.3">
      <c r="A28" s="2" t="s">
        <v>66</v>
      </c>
      <c r="B28" s="4" t="s">
        <v>2</v>
      </c>
      <c r="C28" s="4">
        <v>1</v>
      </c>
      <c r="D28" s="6">
        <v>716.6</v>
      </c>
      <c r="E28" s="6">
        <f t="shared" si="0"/>
        <v>716.6</v>
      </c>
      <c r="F28" s="6">
        <v>717.5</v>
      </c>
      <c r="G28" s="6">
        <f t="shared" si="1"/>
        <v>717.5</v>
      </c>
      <c r="H28" s="6">
        <v>717.5</v>
      </c>
      <c r="I28" s="6">
        <f t="shared" si="2"/>
        <v>717.5</v>
      </c>
      <c r="J28" s="21">
        <f t="shared" si="3"/>
        <v>717.19999999999993</v>
      </c>
      <c r="K28" s="33">
        <f t="shared" si="4"/>
        <v>717.19999999999993</v>
      </c>
      <c r="L28" s="35" t="s">
        <v>147</v>
      </c>
    </row>
    <row r="29" spans="1:12" ht="41.4" x14ac:dyDescent="0.3">
      <c r="A29" s="2" t="s">
        <v>67</v>
      </c>
      <c r="B29" s="4" t="s">
        <v>1</v>
      </c>
      <c r="C29" s="4">
        <v>1</v>
      </c>
      <c r="D29" s="6">
        <v>1416</v>
      </c>
      <c r="E29" s="6">
        <f t="shared" si="0"/>
        <v>1416</v>
      </c>
      <c r="F29" s="6">
        <v>1418.6</v>
      </c>
      <c r="G29" s="6">
        <f t="shared" si="1"/>
        <v>1418.6</v>
      </c>
      <c r="H29" s="6">
        <v>1418.6</v>
      </c>
      <c r="I29" s="6">
        <f t="shared" si="2"/>
        <v>1418.6</v>
      </c>
      <c r="J29" s="21">
        <f t="shared" si="3"/>
        <v>1417.7333333333333</v>
      </c>
      <c r="K29" s="33">
        <f t="shared" si="4"/>
        <v>1417.7333333333333</v>
      </c>
      <c r="L29" s="36" t="s">
        <v>148</v>
      </c>
    </row>
    <row r="30" spans="1:12" ht="69" x14ac:dyDescent="0.3">
      <c r="A30" s="2" t="s">
        <v>59</v>
      </c>
      <c r="B30" s="4" t="s">
        <v>1</v>
      </c>
      <c r="C30" s="4">
        <v>1</v>
      </c>
      <c r="D30" s="6">
        <v>1416</v>
      </c>
      <c r="E30" s="6">
        <f t="shared" si="0"/>
        <v>1416</v>
      </c>
      <c r="F30" s="6">
        <v>1418.6</v>
      </c>
      <c r="G30" s="6">
        <f t="shared" si="1"/>
        <v>1418.6</v>
      </c>
      <c r="H30" s="6">
        <v>1418.6</v>
      </c>
      <c r="I30" s="6">
        <f t="shared" si="2"/>
        <v>1418.6</v>
      </c>
      <c r="J30" s="21">
        <f t="shared" si="3"/>
        <v>1417.7333333333333</v>
      </c>
      <c r="K30" s="33">
        <f t="shared" si="4"/>
        <v>1417.7333333333333</v>
      </c>
      <c r="L30" s="36" t="s">
        <v>149</v>
      </c>
    </row>
    <row r="31" spans="1:12" ht="55.2" x14ac:dyDescent="0.3">
      <c r="A31" s="2" t="s">
        <v>61</v>
      </c>
      <c r="B31" s="4" t="s">
        <v>1</v>
      </c>
      <c r="C31" s="4">
        <v>1</v>
      </c>
      <c r="D31" s="6">
        <v>1416</v>
      </c>
      <c r="E31" s="6">
        <f t="shared" si="0"/>
        <v>1416</v>
      </c>
      <c r="F31" s="6">
        <v>1418.6</v>
      </c>
      <c r="G31" s="6">
        <f t="shared" si="1"/>
        <v>1418.6</v>
      </c>
      <c r="H31" s="6">
        <v>1418.6</v>
      </c>
      <c r="I31" s="6">
        <f t="shared" si="2"/>
        <v>1418.6</v>
      </c>
      <c r="J31" s="21">
        <f t="shared" si="3"/>
        <v>1417.7333333333333</v>
      </c>
      <c r="K31" s="33">
        <f t="shared" si="4"/>
        <v>1417.7333333333333</v>
      </c>
      <c r="L31" s="36" t="s">
        <v>150</v>
      </c>
    </row>
    <row r="32" spans="1:12" ht="27.6" x14ac:dyDescent="0.3">
      <c r="A32" s="2" t="s">
        <v>63</v>
      </c>
      <c r="B32" s="4" t="s">
        <v>1</v>
      </c>
      <c r="C32" s="4">
        <v>1</v>
      </c>
      <c r="D32" s="6">
        <v>1416</v>
      </c>
      <c r="E32" s="6">
        <f t="shared" si="0"/>
        <v>1416</v>
      </c>
      <c r="F32" s="6">
        <v>1418.6</v>
      </c>
      <c r="G32" s="6">
        <f t="shared" si="1"/>
        <v>1418.6</v>
      </c>
      <c r="H32" s="6">
        <v>1418.6</v>
      </c>
      <c r="I32" s="6">
        <f t="shared" si="2"/>
        <v>1418.6</v>
      </c>
      <c r="J32" s="21">
        <f t="shared" si="3"/>
        <v>1417.7333333333333</v>
      </c>
      <c r="K32" s="33">
        <f t="shared" si="4"/>
        <v>1417.7333333333333</v>
      </c>
      <c r="L32" s="36" t="s">
        <v>151</v>
      </c>
    </row>
    <row r="33" spans="1:12" ht="55.2" x14ac:dyDescent="0.3">
      <c r="A33" s="2" t="s">
        <v>64</v>
      </c>
      <c r="B33" s="4" t="s">
        <v>1</v>
      </c>
      <c r="C33" s="4">
        <v>1</v>
      </c>
      <c r="D33" s="6">
        <v>1416</v>
      </c>
      <c r="E33" s="6">
        <f t="shared" si="0"/>
        <v>1416</v>
      </c>
      <c r="F33" s="6">
        <v>1418.6</v>
      </c>
      <c r="G33" s="6">
        <f t="shared" si="1"/>
        <v>1418.6</v>
      </c>
      <c r="H33" s="6">
        <v>1418.6</v>
      </c>
      <c r="I33" s="6">
        <f t="shared" si="2"/>
        <v>1418.6</v>
      </c>
      <c r="J33" s="21">
        <f t="shared" si="3"/>
        <v>1417.7333333333333</v>
      </c>
      <c r="K33" s="33">
        <f t="shared" si="4"/>
        <v>1417.7333333333333</v>
      </c>
      <c r="L33" s="36" t="s">
        <v>152</v>
      </c>
    </row>
    <row r="34" spans="1:12" ht="27.6" x14ac:dyDescent="0.3">
      <c r="A34" s="2" t="s">
        <v>65</v>
      </c>
      <c r="B34" s="4" t="s">
        <v>1</v>
      </c>
      <c r="C34" s="4">
        <v>1</v>
      </c>
      <c r="D34" s="6">
        <v>1416</v>
      </c>
      <c r="E34" s="6">
        <f t="shared" si="0"/>
        <v>1416</v>
      </c>
      <c r="F34" s="6">
        <v>1418.6</v>
      </c>
      <c r="G34" s="6">
        <f t="shared" si="1"/>
        <v>1418.6</v>
      </c>
      <c r="H34" s="6">
        <v>1418.6</v>
      </c>
      <c r="I34" s="6">
        <f t="shared" si="2"/>
        <v>1418.6</v>
      </c>
      <c r="J34" s="21">
        <f t="shared" si="3"/>
        <v>1417.7333333333333</v>
      </c>
      <c r="K34" s="33">
        <f t="shared" si="4"/>
        <v>1417.7333333333333</v>
      </c>
      <c r="L34" s="36" t="s">
        <v>153</v>
      </c>
    </row>
    <row r="35" spans="1:12" ht="27.6" x14ac:dyDescent="0.3">
      <c r="A35" s="2" t="s">
        <v>79</v>
      </c>
      <c r="B35" s="4" t="s">
        <v>1</v>
      </c>
      <c r="C35" s="4">
        <v>1</v>
      </c>
      <c r="D35" s="6">
        <v>1416</v>
      </c>
      <c r="E35" s="6">
        <f t="shared" si="0"/>
        <v>1416</v>
      </c>
      <c r="F35" s="6">
        <v>1418.6</v>
      </c>
      <c r="G35" s="6">
        <f t="shared" si="1"/>
        <v>1418.6</v>
      </c>
      <c r="H35" s="6">
        <v>1418.6</v>
      </c>
      <c r="I35" s="6">
        <f t="shared" si="2"/>
        <v>1418.6</v>
      </c>
      <c r="J35" s="21">
        <f t="shared" si="3"/>
        <v>1417.7333333333333</v>
      </c>
      <c r="K35" s="33">
        <f t="shared" si="4"/>
        <v>1417.7333333333333</v>
      </c>
      <c r="L35" s="36" t="s">
        <v>154</v>
      </c>
    </row>
    <row r="36" spans="1:12" ht="27.6" x14ac:dyDescent="0.3">
      <c r="A36" s="2" t="s">
        <v>80</v>
      </c>
      <c r="B36" s="4" t="s">
        <v>1</v>
      </c>
      <c r="C36" s="4">
        <v>1</v>
      </c>
      <c r="D36" s="6">
        <v>1416</v>
      </c>
      <c r="E36" s="6">
        <f t="shared" si="0"/>
        <v>1416</v>
      </c>
      <c r="F36" s="6">
        <v>1418.6</v>
      </c>
      <c r="G36" s="6">
        <f t="shared" si="1"/>
        <v>1418.6</v>
      </c>
      <c r="H36" s="6">
        <v>1418.6</v>
      </c>
      <c r="I36" s="6">
        <f t="shared" si="2"/>
        <v>1418.6</v>
      </c>
      <c r="J36" s="21">
        <f t="shared" si="3"/>
        <v>1417.7333333333333</v>
      </c>
      <c r="K36" s="33">
        <f t="shared" si="4"/>
        <v>1417.7333333333333</v>
      </c>
      <c r="L36" s="36" t="s">
        <v>154</v>
      </c>
    </row>
    <row r="37" spans="1:12" ht="27.6" x14ac:dyDescent="0.3">
      <c r="A37" s="2" t="s">
        <v>81</v>
      </c>
      <c r="B37" s="4" t="s">
        <v>1</v>
      </c>
      <c r="C37" s="4">
        <v>1</v>
      </c>
      <c r="D37" s="6">
        <v>1416</v>
      </c>
      <c r="E37" s="6">
        <f t="shared" si="0"/>
        <v>1416</v>
      </c>
      <c r="F37" s="6">
        <v>1418.6</v>
      </c>
      <c r="G37" s="6">
        <f t="shared" si="1"/>
        <v>1418.6</v>
      </c>
      <c r="H37" s="6">
        <v>1418.6</v>
      </c>
      <c r="I37" s="6">
        <f t="shared" si="2"/>
        <v>1418.6</v>
      </c>
      <c r="J37" s="21">
        <f t="shared" si="3"/>
        <v>1417.7333333333333</v>
      </c>
      <c r="K37" s="33">
        <f t="shared" si="4"/>
        <v>1417.7333333333333</v>
      </c>
      <c r="L37" s="36" t="s">
        <v>154</v>
      </c>
    </row>
    <row r="38" spans="1:12" ht="27.6" x14ac:dyDescent="0.3">
      <c r="A38" s="2" t="s">
        <v>62</v>
      </c>
      <c r="B38" s="4" t="s">
        <v>1</v>
      </c>
      <c r="C38" s="4">
        <v>1</v>
      </c>
      <c r="D38" s="6">
        <v>1416</v>
      </c>
      <c r="E38" s="6">
        <f t="shared" si="0"/>
        <v>1416</v>
      </c>
      <c r="F38" s="6">
        <v>1418.6</v>
      </c>
      <c r="G38" s="6">
        <f t="shared" si="1"/>
        <v>1418.6</v>
      </c>
      <c r="H38" s="6">
        <v>1418.6</v>
      </c>
      <c r="I38" s="6">
        <f t="shared" si="2"/>
        <v>1418.6</v>
      </c>
      <c r="J38" s="21">
        <f t="shared" si="3"/>
        <v>1417.7333333333333</v>
      </c>
      <c r="K38" s="33">
        <f t="shared" si="4"/>
        <v>1417.7333333333333</v>
      </c>
      <c r="L38" s="36" t="s">
        <v>155</v>
      </c>
    </row>
    <row r="39" spans="1:12" ht="27.6" x14ac:dyDescent="0.3">
      <c r="A39" s="2" t="s">
        <v>72</v>
      </c>
      <c r="B39" s="4" t="s">
        <v>1</v>
      </c>
      <c r="C39" s="4">
        <v>1</v>
      </c>
      <c r="D39" s="6">
        <v>1416</v>
      </c>
      <c r="E39" s="6">
        <f t="shared" si="0"/>
        <v>1416</v>
      </c>
      <c r="F39" s="6">
        <v>1418.6</v>
      </c>
      <c r="G39" s="6">
        <f t="shared" si="1"/>
        <v>1418.6</v>
      </c>
      <c r="H39" s="6">
        <v>1418.6</v>
      </c>
      <c r="I39" s="6">
        <f t="shared" si="2"/>
        <v>1418.6</v>
      </c>
      <c r="J39" s="21">
        <f t="shared" si="3"/>
        <v>1417.7333333333333</v>
      </c>
      <c r="K39" s="33">
        <f t="shared" si="4"/>
        <v>1417.7333333333333</v>
      </c>
      <c r="L39" s="36" t="s">
        <v>156</v>
      </c>
    </row>
    <row r="40" spans="1:12" ht="27.6" x14ac:dyDescent="0.3">
      <c r="A40" s="2" t="s">
        <v>73</v>
      </c>
      <c r="B40" s="4" t="s">
        <v>1</v>
      </c>
      <c r="C40" s="4">
        <v>1</v>
      </c>
      <c r="D40" s="6">
        <v>1416</v>
      </c>
      <c r="E40" s="6">
        <f t="shared" si="0"/>
        <v>1416</v>
      </c>
      <c r="F40" s="6">
        <v>1418.6</v>
      </c>
      <c r="G40" s="6">
        <f t="shared" si="1"/>
        <v>1418.6</v>
      </c>
      <c r="H40" s="6">
        <v>1418.6</v>
      </c>
      <c r="I40" s="6">
        <f t="shared" si="2"/>
        <v>1418.6</v>
      </c>
      <c r="J40" s="21">
        <f t="shared" si="3"/>
        <v>1417.7333333333333</v>
      </c>
      <c r="K40" s="33">
        <f t="shared" si="4"/>
        <v>1417.7333333333333</v>
      </c>
      <c r="L40" s="36" t="s">
        <v>157</v>
      </c>
    </row>
    <row r="41" spans="1:12" ht="27.6" x14ac:dyDescent="0.3">
      <c r="A41" s="2" t="s">
        <v>74</v>
      </c>
      <c r="B41" s="4" t="s">
        <v>1</v>
      </c>
      <c r="C41" s="4">
        <v>1</v>
      </c>
      <c r="D41" s="6">
        <v>1040</v>
      </c>
      <c r="E41" s="6">
        <f t="shared" si="0"/>
        <v>1040</v>
      </c>
      <c r="F41" s="6">
        <v>1041.5999999999999</v>
      </c>
      <c r="G41" s="6">
        <f t="shared" si="1"/>
        <v>1041.5999999999999</v>
      </c>
      <c r="H41" s="6">
        <v>1041.5999999999999</v>
      </c>
      <c r="I41" s="6">
        <f t="shared" si="2"/>
        <v>1041.5999999999999</v>
      </c>
      <c r="J41" s="21">
        <f t="shared" si="3"/>
        <v>1041.0666666666666</v>
      </c>
      <c r="K41" s="33">
        <f t="shared" si="4"/>
        <v>1041.0666666666666</v>
      </c>
      <c r="L41" s="36" t="s">
        <v>158</v>
      </c>
    </row>
    <row r="42" spans="1:12" ht="18.75" customHeight="1" x14ac:dyDescent="0.3">
      <c r="A42" s="2" t="s">
        <v>58</v>
      </c>
      <c r="B42" s="4" t="s">
        <v>1</v>
      </c>
      <c r="C42" s="4">
        <v>20</v>
      </c>
      <c r="D42" s="6">
        <v>33.5</v>
      </c>
      <c r="E42" s="6">
        <f t="shared" si="0"/>
        <v>670</v>
      </c>
      <c r="F42" s="6">
        <v>34.69</v>
      </c>
      <c r="G42" s="6">
        <f t="shared" si="1"/>
        <v>693.8</v>
      </c>
      <c r="H42" s="6">
        <v>34.69</v>
      </c>
      <c r="I42" s="6">
        <f t="shared" si="2"/>
        <v>693.8</v>
      </c>
      <c r="J42" s="21">
        <f t="shared" si="3"/>
        <v>34.293333333333329</v>
      </c>
      <c r="K42" s="33">
        <f t="shared" si="4"/>
        <v>685.86666666666656</v>
      </c>
      <c r="L42" s="36" t="s">
        <v>159</v>
      </c>
    </row>
    <row r="43" spans="1:12" ht="55.2" x14ac:dyDescent="0.3">
      <c r="A43" s="2" t="s">
        <v>60</v>
      </c>
      <c r="B43" s="4" t="s">
        <v>0</v>
      </c>
      <c r="C43" s="4">
        <v>1</v>
      </c>
      <c r="D43" s="6">
        <v>59.8</v>
      </c>
      <c r="E43" s="6">
        <f t="shared" si="0"/>
        <v>59.8</v>
      </c>
      <c r="F43" s="6">
        <v>60.58</v>
      </c>
      <c r="G43" s="6">
        <f t="shared" si="1"/>
        <v>60.58</v>
      </c>
      <c r="H43" s="6">
        <v>60.58</v>
      </c>
      <c r="I43" s="6">
        <f t="shared" si="2"/>
        <v>60.58</v>
      </c>
      <c r="J43" s="21">
        <f t="shared" si="3"/>
        <v>60.319999999999993</v>
      </c>
      <c r="K43" s="33">
        <f t="shared" si="4"/>
        <v>60.319999999999993</v>
      </c>
      <c r="L43" s="36" t="s">
        <v>160</v>
      </c>
    </row>
    <row r="44" spans="1:12" ht="69" x14ac:dyDescent="0.3">
      <c r="A44" s="2" t="s">
        <v>70</v>
      </c>
      <c r="B44" s="4" t="s">
        <v>1</v>
      </c>
      <c r="C44" s="4">
        <v>1</v>
      </c>
      <c r="D44" s="6">
        <v>227.5</v>
      </c>
      <c r="E44" s="6">
        <f t="shared" si="0"/>
        <v>227.5</v>
      </c>
      <c r="F44" s="6">
        <v>228.6</v>
      </c>
      <c r="G44" s="6">
        <f t="shared" si="1"/>
        <v>228.6</v>
      </c>
      <c r="H44" s="6">
        <v>228.6</v>
      </c>
      <c r="I44" s="6">
        <f t="shared" si="2"/>
        <v>228.6</v>
      </c>
      <c r="J44" s="21">
        <f t="shared" si="3"/>
        <v>228.23333333333335</v>
      </c>
      <c r="K44" s="33">
        <f t="shared" si="4"/>
        <v>228.23333333333335</v>
      </c>
      <c r="L44" s="36" t="s">
        <v>161</v>
      </c>
    </row>
    <row r="45" spans="1:12" ht="15.6" x14ac:dyDescent="0.3">
      <c r="A45" s="12" t="s">
        <v>108</v>
      </c>
      <c r="B45" s="3"/>
      <c r="C45" s="3"/>
      <c r="D45" s="22"/>
      <c r="E45" s="22"/>
      <c r="F45" s="23"/>
      <c r="G45" s="23"/>
      <c r="H45" s="23"/>
      <c r="I45" s="23"/>
      <c r="J45" s="24"/>
      <c r="K45" s="30"/>
      <c r="L45" s="36"/>
    </row>
    <row r="46" spans="1:12" x14ac:dyDescent="0.3">
      <c r="A46" s="8"/>
      <c r="B46" s="7"/>
      <c r="C46" s="7"/>
      <c r="D46" s="7"/>
      <c r="E46" s="7"/>
      <c r="F46" s="7"/>
      <c r="G46" s="7"/>
      <c r="H46" s="7"/>
      <c r="I46" s="7"/>
      <c r="J46" s="9"/>
    </row>
    <row r="47" spans="1:12" ht="57.6" x14ac:dyDescent="0.3">
      <c r="A47" s="15"/>
      <c r="B47" s="16"/>
      <c r="C47" s="16"/>
      <c r="D47" s="31" t="s">
        <v>117</v>
      </c>
      <c r="E47" s="27">
        <f>SUM(E6:E44)</f>
        <v>28619.43</v>
      </c>
      <c r="F47" s="32" t="s">
        <v>118</v>
      </c>
      <c r="G47" s="27">
        <f>SUM(G6:G44)</f>
        <v>28964.649999999991</v>
      </c>
      <c r="H47" s="32" t="s">
        <v>119</v>
      </c>
      <c r="I47" s="27">
        <f>SUM(I6:I44)</f>
        <v>28964.649999999991</v>
      </c>
      <c r="J47" s="32" t="s">
        <v>120</v>
      </c>
      <c r="K47" s="27">
        <f>SUM(K6:K44)</f>
        <v>28849.576666666668</v>
      </c>
    </row>
    <row r="48" spans="1:12" x14ac:dyDescent="0.3">
      <c r="A48" s="17"/>
      <c r="B48" s="16"/>
      <c r="C48" s="16"/>
    </row>
    <row r="49" spans="1:9" ht="28.8" x14ac:dyDescent="0.3">
      <c r="A49" s="17"/>
      <c r="C49" s="18"/>
      <c r="H49" s="32" t="s">
        <v>120</v>
      </c>
      <c r="I49">
        <f>(E47+G47+I47)/3</f>
        <v>28849.57666666666</v>
      </c>
    </row>
    <row r="50" spans="1:9" ht="15.6" x14ac:dyDescent="0.3">
      <c r="A50" s="17"/>
      <c r="C50" s="19"/>
    </row>
    <row r="51" spans="1:9" ht="15.6" x14ac:dyDescent="0.3">
      <c r="A51" s="17"/>
      <c r="C51" s="19"/>
    </row>
    <row r="52" spans="1:9" ht="15.6" x14ac:dyDescent="0.3">
      <c r="C52" s="19"/>
    </row>
    <row r="53" spans="1:9" ht="15.6" x14ac:dyDescent="0.3">
      <c r="A53" s="15"/>
      <c r="C53" s="19"/>
    </row>
  </sheetData>
  <mergeCells count="4">
    <mergeCell ref="A3:D3"/>
    <mergeCell ref="A4:D4"/>
    <mergeCell ref="F4:K4"/>
    <mergeCell ref="F3:K3"/>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3"/>
  <sheetViews>
    <sheetView tabSelected="1" view="pageLayout" topLeftCell="A73" zoomScale="60" zoomScaleNormal="100" zoomScalePageLayoutView="60" workbookViewId="0">
      <selection activeCell="F58" sqref="F58"/>
    </sheetView>
  </sheetViews>
  <sheetFormatPr defaultRowHeight="14.4" x14ac:dyDescent="0.3"/>
  <cols>
    <col min="1" max="1" width="32" customWidth="1"/>
    <col min="2" max="2" width="11.44140625" customWidth="1"/>
    <col min="3" max="3" width="9.5546875" customWidth="1"/>
    <col min="4" max="4" width="14.5546875" customWidth="1"/>
    <col min="5" max="5" width="20.109375" customWidth="1"/>
    <col min="6" max="6" width="15.44140625" customWidth="1"/>
    <col min="7" max="7" width="67.77734375" customWidth="1"/>
    <col min="8" max="8" width="29.109375" customWidth="1"/>
  </cols>
  <sheetData>
    <row r="1" spans="1:8" ht="21" x14ac:dyDescent="0.3">
      <c r="A1" s="87" t="s">
        <v>172</v>
      </c>
      <c r="B1" s="87"/>
      <c r="C1" s="87"/>
      <c r="D1" s="87"/>
      <c r="E1" s="87"/>
      <c r="F1" s="87"/>
    </row>
    <row r="2" spans="1:8" ht="18" x14ac:dyDescent="0.3">
      <c r="A2" s="88" t="s">
        <v>173</v>
      </c>
      <c r="B2" s="89"/>
      <c r="C2" s="89"/>
      <c r="D2" s="89"/>
      <c r="E2" s="89"/>
      <c r="F2" s="90"/>
    </row>
    <row r="3" spans="1:8" ht="18" x14ac:dyDescent="0.3">
      <c r="A3" s="37"/>
      <c r="B3" s="37"/>
      <c r="C3" s="37"/>
      <c r="D3" s="38"/>
      <c r="E3" s="37"/>
      <c r="F3" s="37"/>
    </row>
    <row r="4" spans="1:8" x14ac:dyDescent="0.3">
      <c r="A4" s="39" t="s">
        <v>168</v>
      </c>
      <c r="B4" s="91" t="s">
        <v>169</v>
      </c>
      <c r="C4" s="91"/>
      <c r="D4" s="91"/>
      <c r="E4" s="91"/>
      <c r="F4" s="91"/>
    </row>
    <row r="5" spans="1:8" x14ac:dyDescent="0.3">
      <c r="A5" s="39" t="s">
        <v>170</v>
      </c>
      <c r="B5" s="92" t="s">
        <v>171</v>
      </c>
      <c r="C5" s="93"/>
      <c r="D5" s="93"/>
      <c r="E5" s="93"/>
      <c r="F5" s="94"/>
    </row>
    <row r="6" spans="1:8" ht="94.2" customHeight="1" x14ac:dyDescent="0.3">
      <c r="A6" s="34"/>
      <c r="B6" s="40" t="s">
        <v>99</v>
      </c>
      <c r="C6" s="11" t="s">
        <v>174</v>
      </c>
      <c r="D6" s="41" t="s">
        <v>175</v>
      </c>
      <c r="E6" s="42" t="s">
        <v>176</v>
      </c>
      <c r="F6" s="42" t="s">
        <v>177</v>
      </c>
      <c r="G6" s="34" t="s">
        <v>178</v>
      </c>
      <c r="H6" s="43" t="s">
        <v>179</v>
      </c>
    </row>
    <row r="7" spans="1:8" ht="15.6" x14ac:dyDescent="0.3">
      <c r="A7" s="48" t="s">
        <v>116</v>
      </c>
      <c r="B7" s="49"/>
      <c r="C7" s="49"/>
      <c r="D7" s="49"/>
      <c r="E7" s="49"/>
      <c r="F7" s="49"/>
      <c r="G7" s="49"/>
      <c r="H7" s="50"/>
    </row>
    <row r="8" spans="1:8" ht="196.8" customHeight="1" x14ac:dyDescent="0.3">
      <c r="A8" s="55" t="s">
        <v>93</v>
      </c>
      <c r="B8" s="56" t="s">
        <v>0</v>
      </c>
      <c r="C8" s="56">
        <v>1</v>
      </c>
      <c r="D8" s="57"/>
      <c r="E8" s="58">
        <f t="shared" ref="E8:E40" si="0">C8*D8</f>
        <v>0</v>
      </c>
      <c r="F8" s="58">
        <f t="shared" ref="F8:F40" si="1">E8*1.2</f>
        <v>0</v>
      </c>
      <c r="G8" s="59" t="s">
        <v>180</v>
      </c>
      <c r="H8" s="60"/>
    </row>
    <row r="9" spans="1:8" ht="181.8" customHeight="1" x14ac:dyDescent="0.3">
      <c r="A9" s="55" t="s">
        <v>11</v>
      </c>
      <c r="B9" s="56" t="s">
        <v>0</v>
      </c>
      <c r="C9" s="56">
        <v>1</v>
      </c>
      <c r="D9" s="57"/>
      <c r="E9" s="58">
        <f t="shared" si="0"/>
        <v>0</v>
      </c>
      <c r="F9" s="58">
        <f t="shared" si="1"/>
        <v>0</v>
      </c>
      <c r="G9" s="59" t="s">
        <v>181</v>
      </c>
      <c r="H9" s="60"/>
    </row>
    <row r="10" spans="1:8" ht="99.6" customHeight="1" x14ac:dyDescent="0.3">
      <c r="A10" s="55" t="s">
        <v>77</v>
      </c>
      <c r="B10" s="56" t="s">
        <v>1</v>
      </c>
      <c r="C10" s="56">
        <v>1</v>
      </c>
      <c r="D10" s="57"/>
      <c r="E10" s="58">
        <f t="shared" si="0"/>
        <v>0</v>
      </c>
      <c r="F10" s="58">
        <f t="shared" si="1"/>
        <v>0</v>
      </c>
      <c r="G10" s="59" t="s">
        <v>162</v>
      </c>
      <c r="H10" s="60"/>
    </row>
    <row r="11" spans="1:8" ht="169.8" customHeight="1" x14ac:dyDescent="0.3">
      <c r="A11" s="55" t="s">
        <v>19</v>
      </c>
      <c r="B11" s="56" t="s">
        <v>1</v>
      </c>
      <c r="C11" s="56">
        <v>1</v>
      </c>
      <c r="D11" s="57"/>
      <c r="E11" s="58">
        <f t="shared" si="0"/>
        <v>0</v>
      </c>
      <c r="F11" s="58">
        <f t="shared" si="1"/>
        <v>0</v>
      </c>
      <c r="G11" s="59" t="s">
        <v>182</v>
      </c>
      <c r="H11" s="60"/>
    </row>
    <row r="12" spans="1:8" ht="57.6" x14ac:dyDescent="0.3">
      <c r="A12" s="55" t="s">
        <v>82</v>
      </c>
      <c r="B12" s="56" t="s">
        <v>1</v>
      </c>
      <c r="C12" s="56">
        <v>1</v>
      </c>
      <c r="D12" s="57"/>
      <c r="E12" s="58">
        <f t="shared" si="0"/>
        <v>0</v>
      </c>
      <c r="F12" s="58">
        <f t="shared" si="1"/>
        <v>0</v>
      </c>
      <c r="G12" s="59" t="s">
        <v>183</v>
      </c>
      <c r="H12" s="60"/>
    </row>
    <row r="13" spans="1:8" ht="72" x14ac:dyDescent="0.3">
      <c r="A13" s="61" t="s">
        <v>83</v>
      </c>
      <c r="B13" s="62" t="s">
        <v>1</v>
      </c>
      <c r="C13" s="62">
        <v>1</v>
      </c>
      <c r="D13" s="57"/>
      <c r="E13" s="58">
        <f t="shared" si="0"/>
        <v>0</v>
      </c>
      <c r="F13" s="58">
        <f t="shared" si="1"/>
        <v>0</v>
      </c>
      <c r="G13" s="59" t="s">
        <v>184</v>
      </c>
      <c r="H13" s="60"/>
    </row>
    <row r="14" spans="1:8" ht="158.4" x14ac:dyDescent="0.3">
      <c r="A14" s="55" t="s">
        <v>18</v>
      </c>
      <c r="B14" s="56" t="s">
        <v>1</v>
      </c>
      <c r="C14" s="56">
        <v>1</v>
      </c>
      <c r="D14" s="57"/>
      <c r="E14" s="58">
        <f t="shared" si="0"/>
        <v>0</v>
      </c>
      <c r="F14" s="58">
        <f t="shared" si="1"/>
        <v>0</v>
      </c>
      <c r="G14" s="59" t="s">
        <v>185</v>
      </c>
      <c r="H14" s="60"/>
    </row>
    <row r="15" spans="1:8" ht="100.8" x14ac:dyDescent="0.3">
      <c r="A15" s="55" t="s">
        <v>32</v>
      </c>
      <c r="B15" s="56" t="s">
        <v>0</v>
      </c>
      <c r="C15" s="56">
        <v>1</v>
      </c>
      <c r="D15" s="57"/>
      <c r="E15" s="58">
        <f t="shared" si="0"/>
        <v>0</v>
      </c>
      <c r="F15" s="58">
        <f t="shared" si="1"/>
        <v>0</v>
      </c>
      <c r="G15" s="59" t="s">
        <v>186</v>
      </c>
      <c r="H15" s="60"/>
    </row>
    <row r="16" spans="1:8" ht="86.4" x14ac:dyDescent="0.3">
      <c r="A16" s="61" t="s">
        <v>33</v>
      </c>
      <c r="B16" s="62" t="s">
        <v>1</v>
      </c>
      <c r="C16" s="62">
        <v>1</v>
      </c>
      <c r="D16" s="57"/>
      <c r="E16" s="58">
        <f t="shared" si="0"/>
        <v>0</v>
      </c>
      <c r="F16" s="58">
        <f t="shared" si="1"/>
        <v>0</v>
      </c>
      <c r="G16" s="59" t="s">
        <v>187</v>
      </c>
      <c r="H16" s="60"/>
    </row>
    <row r="17" spans="1:8" ht="86.4" x14ac:dyDescent="0.3">
      <c r="A17" s="55" t="s">
        <v>17</v>
      </c>
      <c r="B17" s="56" t="s">
        <v>1</v>
      </c>
      <c r="C17" s="56">
        <v>1</v>
      </c>
      <c r="D17" s="57"/>
      <c r="E17" s="58">
        <f t="shared" si="0"/>
        <v>0</v>
      </c>
      <c r="F17" s="58">
        <f t="shared" si="1"/>
        <v>0</v>
      </c>
      <c r="G17" s="59" t="s">
        <v>188</v>
      </c>
      <c r="H17" s="60"/>
    </row>
    <row r="18" spans="1:8" ht="72" x14ac:dyDescent="0.3">
      <c r="A18" s="61" t="s">
        <v>3</v>
      </c>
      <c r="B18" s="56" t="s">
        <v>0</v>
      </c>
      <c r="C18" s="56">
        <v>1</v>
      </c>
      <c r="D18" s="57"/>
      <c r="E18" s="58">
        <f t="shared" si="0"/>
        <v>0</v>
      </c>
      <c r="F18" s="58">
        <f t="shared" si="1"/>
        <v>0</v>
      </c>
      <c r="G18" s="59" t="s">
        <v>189</v>
      </c>
      <c r="H18" s="60"/>
    </row>
    <row r="19" spans="1:8" ht="43.2" x14ac:dyDescent="0.3">
      <c r="A19" s="61" t="s">
        <v>75</v>
      </c>
      <c r="B19" s="56" t="s">
        <v>0</v>
      </c>
      <c r="C19" s="56">
        <v>1</v>
      </c>
      <c r="D19" s="57"/>
      <c r="E19" s="58">
        <f t="shared" si="0"/>
        <v>0</v>
      </c>
      <c r="F19" s="58">
        <f t="shared" si="1"/>
        <v>0</v>
      </c>
      <c r="G19" s="59" t="s">
        <v>163</v>
      </c>
      <c r="H19" s="60"/>
    </row>
    <row r="20" spans="1:8" ht="294" customHeight="1" x14ac:dyDescent="0.3">
      <c r="A20" s="55" t="s">
        <v>16</v>
      </c>
      <c r="B20" s="56" t="s">
        <v>1</v>
      </c>
      <c r="C20" s="56">
        <v>1</v>
      </c>
      <c r="D20" s="57"/>
      <c r="E20" s="58">
        <f t="shared" si="0"/>
        <v>0</v>
      </c>
      <c r="F20" s="58">
        <f t="shared" si="1"/>
        <v>0</v>
      </c>
      <c r="G20" s="59" t="s">
        <v>190</v>
      </c>
      <c r="H20" s="60"/>
    </row>
    <row r="21" spans="1:8" ht="191.4" customHeight="1" x14ac:dyDescent="0.3">
      <c r="A21" s="55" t="s">
        <v>15</v>
      </c>
      <c r="B21" s="56" t="s">
        <v>1</v>
      </c>
      <c r="C21" s="56">
        <v>1</v>
      </c>
      <c r="D21" s="57"/>
      <c r="E21" s="58">
        <f t="shared" si="0"/>
        <v>0</v>
      </c>
      <c r="F21" s="58">
        <f t="shared" si="1"/>
        <v>0</v>
      </c>
      <c r="G21" s="59" t="s">
        <v>191</v>
      </c>
      <c r="H21" s="60"/>
    </row>
    <row r="22" spans="1:8" ht="316.8" x14ac:dyDescent="0.3">
      <c r="A22" s="55" t="s">
        <v>14</v>
      </c>
      <c r="B22" s="56" t="s">
        <v>1</v>
      </c>
      <c r="C22" s="56">
        <v>1</v>
      </c>
      <c r="D22" s="57"/>
      <c r="E22" s="58">
        <f t="shared" si="0"/>
        <v>0</v>
      </c>
      <c r="F22" s="58">
        <f t="shared" si="1"/>
        <v>0</v>
      </c>
      <c r="G22" s="59" t="s">
        <v>192</v>
      </c>
      <c r="H22" s="60"/>
    </row>
    <row r="23" spans="1:8" ht="100.8" x14ac:dyDescent="0.3">
      <c r="A23" s="55" t="s">
        <v>13</v>
      </c>
      <c r="B23" s="56" t="s">
        <v>0</v>
      </c>
      <c r="C23" s="56">
        <v>1</v>
      </c>
      <c r="D23" s="57"/>
      <c r="E23" s="58">
        <f t="shared" si="0"/>
        <v>0</v>
      </c>
      <c r="F23" s="58">
        <f t="shared" si="1"/>
        <v>0</v>
      </c>
      <c r="G23" s="59" t="s">
        <v>193</v>
      </c>
      <c r="H23" s="60"/>
    </row>
    <row r="24" spans="1:8" ht="57.6" x14ac:dyDescent="0.3">
      <c r="A24" s="55" t="s">
        <v>94</v>
      </c>
      <c r="B24" s="56" t="s">
        <v>0</v>
      </c>
      <c r="C24" s="56">
        <v>1</v>
      </c>
      <c r="D24" s="57"/>
      <c r="E24" s="58">
        <f t="shared" si="0"/>
        <v>0</v>
      </c>
      <c r="F24" s="58">
        <f t="shared" si="1"/>
        <v>0</v>
      </c>
      <c r="G24" s="59" t="s">
        <v>194</v>
      </c>
      <c r="H24" s="60"/>
    </row>
    <row r="25" spans="1:8" ht="187.2" x14ac:dyDescent="0.3">
      <c r="A25" s="63" t="s">
        <v>57</v>
      </c>
      <c r="B25" s="62" t="s">
        <v>0</v>
      </c>
      <c r="C25" s="62">
        <v>1</v>
      </c>
      <c r="D25" s="57"/>
      <c r="E25" s="58">
        <f t="shared" si="0"/>
        <v>0</v>
      </c>
      <c r="F25" s="58">
        <f t="shared" si="1"/>
        <v>0</v>
      </c>
      <c r="G25" s="59" t="s">
        <v>195</v>
      </c>
      <c r="H25" s="60"/>
    </row>
    <row r="26" spans="1:8" ht="144" x14ac:dyDescent="0.3">
      <c r="A26" s="55" t="s">
        <v>93</v>
      </c>
      <c r="B26" s="56" t="s">
        <v>0</v>
      </c>
      <c r="C26" s="56">
        <v>4</v>
      </c>
      <c r="D26" s="57"/>
      <c r="E26" s="58">
        <f t="shared" si="0"/>
        <v>0</v>
      </c>
      <c r="F26" s="58">
        <f t="shared" si="1"/>
        <v>0</v>
      </c>
      <c r="G26" s="59" t="s">
        <v>196</v>
      </c>
      <c r="H26" s="60"/>
    </row>
    <row r="27" spans="1:8" ht="86.4" x14ac:dyDescent="0.3">
      <c r="A27" s="55" t="s">
        <v>76</v>
      </c>
      <c r="B27" s="56" t="s">
        <v>1</v>
      </c>
      <c r="C27" s="56">
        <v>4</v>
      </c>
      <c r="D27" s="57"/>
      <c r="E27" s="58">
        <f t="shared" si="0"/>
        <v>0</v>
      </c>
      <c r="F27" s="58">
        <f t="shared" si="1"/>
        <v>0</v>
      </c>
      <c r="G27" s="59" t="s">
        <v>197</v>
      </c>
      <c r="H27" s="60"/>
    </row>
    <row r="28" spans="1:8" ht="244.8" x14ac:dyDescent="0.3">
      <c r="A28" s="55" t="s">
        <v>90</v>
      </c>
      <c r="B28" s="56" t="s">
        <v>1</v>
      </c>
      <c r="C28" s="56">
        <v>4</v>
      </c>
      <c r="D28" s="57"/>
      <c r="E28" s="58">
        <f t="shared" si="0"/>
        <v>0</v>
      </c>
      <c r="F28" s="58">
        <f t="shared" si="1"/>
        <v>0</v>
      </c>
      <c r="G28" s="59" t="s">
        <v>198</v>
      </c>
      <c r="H28" s="60"/>
    </row>
    <row r="29" spans="1:8" ht="72" x14ac:dyDescent="0.3">
      <c r="A29" s="61" t="s">
        <v>85</v>
      </c>
      <c r="B29" s="62" t="s">
        <v>1</v>
      </c>
      <c r="C29" s="62">
        <v>4</v>
      </c>
      <c r="D29" s="57"/>
      <c r="E29" s="58">
        <f t="shared" si="0"/>
        <v>0</v>
      </c>
      <c r="F29" s="58">
        <f t="shared" si="1"/>
        <v>0</v>
      </c>
      <c r="G29" s="59" t="s">
        <v>199</v>
      </c>
      <c r="H29" s="60"/>
    </row>
    <row r="30" spans="1:8" ht="115.2" x14ac:dyDescent="0.3">
      <c r="A30" s="55" t="s">
        <v>89</v>
      </c>
      <c r="B30" s="56" t="s">
        <v>1</v>
      </c>
      <c r="C30" s="56">
        <v>4</v>
      </c>
      <c r="D30" s="57"/>
      <c r="E30" s="58">
        <f t="shared" si="0"/>
        <v>0</v>
      </c>
      <c r="F30" s="58">
        <f t="shared" si="1"/>
        <v>0</v>
      </c>
      <c r="G30" s="59" t="s">
        <v>200</v>
      </c>
      <c r="H30" s="60"/>
    </row>
    <row r="31" spans="1:8" ht="100.8" x14ac:dyDescent="0.3">
      <c r="A31" s="55" t="s">
        <v>32</v>
      </c>
      <c r="B31" s="56" t="s">
        <v>0</v>
      </c>
      <c r="C31" s="56">
        <v>4</v>
      </c>
      <c r="D31" s="57"/>
      <c r="E31" s="58">
        <f t="shared" si="0"/>
        <v>0</v>
      </c>
      <c r="F31" s="58">
        <f t="shared" si="1"/>
        <v>0</v>
      </c>
      <c r="G31" s="59" t="s">
        <v>201</v>
      </c>
      <c r="H31" s="60"/>
    </row>
    <row r="32" spans="1:8" ht="100.8" x14ac:dyDescent="0.3">
      <c r="A32" s="61" t="s">
        <v>33</v>
      </c>
      <c r="B32" s="62" t="s">
        <v>1</v>
      </c>
      <c r="C32" s="62">
        <v>4</v>
      </c>
      <c r="D32" s="57"/>
      <c r="E32" s="58">
        <f t="shared" si="0"/>
        <v>0</v>
      </c>
      <c r="F32" s="58">
        <f t="shared" si="1"/>
        <v>0</v>
      </c>
      <c r="G32" s="59" t="s">
        <v>202</v>
      </c>
      <c r="H32" s="60"/>
    </row>
    <row r="33" spans="1:8" ht="86.4" x14ac:dyDescent="0.3">
      <c r="A33" s="55" t="s">
        <v>17</v>
      </c>
      <c r="B33" s="56" t="s">
        <v>1</v>
      </c>
      <c r="C33" s="56">
        <v>4</v>
      </c>
      <c r="D33" s="57"/>
      <c r="E33" s="58">
        <f t="shared" si="0"/>
        <v>0</v>
      </c>
      <c r="F33" s="58">
        <f t="shared" si="1"/>
        <v>0</v>
      </c>
      <c r="G33" s="59" t="s">
        <v>203</v>
      </c>
      <c r="H33" s="60"/>
    </row>
    <row r="34" spans="1:8" ht="72" x14ac:dyDescent="0.3">
      <c r="A34" s="61" t="s">
        <v>3</v>
      </c>
      <c r="B34" s="56" t="s">
        <v>1</v>
      </c>
      <c r="C34" s="56">
        <v>4</v>
      </c>
      <c r="D34" s="57"/>
      <c r="E34" s="58">
        <f t="shared" si="0"/>
        <v>0</v>
      </c>
      <c r="F34" s="58">
        <f t="shared" si="1"/>
        <v>0</v>
      </c>
      <c r="G34" s="59" t="s">
        <v>204</v>
      </c>
      <c r="H34" s="60"/>
    </row>
    <row r="35" spans="1:8" ht="43.2" x14ac:dyDescent="0.3">
      <c r="A35" s="61" t="s">
        <v>75</v>
      </c>
      <c r="B35" s="56" t="s">
        <v>1</v>
      </c>
      <c r="C35" s="56">
        <v>1</v>
      </c>
      <c r="D35" s="57"/>
      <c r="E35" s="58">
        <f t="shared" si="0"/>
        <v>0</v>
      </c>
      <c r="F35" s="58">
        <f t="shared" si="1"/>
        <v>0</v>
      </c>
      <c r="G35" s="59" t="s">
        <v>164</v>
      </c>
      <c r="H35" s="60"/>
    </row>
    <row r="36" spans="1:8" ht="230.4" x14ac:dyDescent="0.3">
      <c r="A36" s="55" t="s">
        <v>87</v>
      </c>
      <c r="B36" s="56" t="s">
        <v>1</v>
      </c>
      <c r="C36" s="56">
        <v>4</v>
      </c>
      <c r="D36" s="57"/>
      <c r="E36" s="58">
        <f t="shared" si="0"/>
        <v>0</v>
      </c>
      <c r="F36" s="58">
        <f t="shared" si="1"/>
        <v>0</v>
      </c>
      <c r="G36" s="59" t="s">
        <v>205</v>
      </c>
      <c r="H36" s="60"/>
    </row>
    <row r="37" spans="1:8" ht="144" x14ac:dyDescent="0.3">
      <c r="A37" s="55" t="s">
        <v>86</v>
      </c>
      <c r="B37" s="62" t="s">
        <v>1</v>
      </c>
      <c r="C37" s="62">
        <v>5</v>
      </c>
      <c r="D37" s="57"/>
      <c r="E37" s="58">
        <f t="shared" si="0"/>
        <v>0</v>
      </c>
      <c r="F37" s="58">
        <f t="shared" si="1"/>
        <v>0</v>
      </c>
      <c r="G37" s="59" t="s">
        <v>206</v>
      </c>
      <c r="H37" s="60"/>
    </row>
    <row r="38" spans="1:8" ht="184.2" customHeight="1" x14ac:dyDescent="0.3">
      <c r="A38" s="55" t="s">
        <v>88</v>
      </c>
      <c r="B38" s="56" t="s">
        <v>1</v>
      </c>
      <c r="C38" s="56">
        <v>5</v>
      </c>
      <c r="D38" s="57"/>
      <c r="E38" s="58">
        <f t="shared" si="0"/>
        <v>0</v>
      </c>
      <c r="F38" s="58">
        <f t="shared" si="1"/>
        <v>0</v>
      </c>
      <c r="G38" s="59" t="s">
        <v>207</v>
      </c>
      <c r="H38" s="60"/>
    </row>
    <row r="39" spans="1:8" ht="115.2" x14ac:dyDescent="0.3">
      <c r="A39" s="55" t="s">
        <v>84</v>
      </c>
      <c r="B39" s="56" t="s">
        <v>1</v>
      </c>
      <c r="C39" s="56">
        <v>5</v>
      </c>
      <c r="D39" s="57"/>
      <c r="E39" s="58">
        <f t="shared" si="0"/>
        <v>0</v>
      </c>
      <c r="F39" s="58">
        <f t="shared" si="1"/>
        <v>0</v>
      </c>
      <c r="G39" s="59" t="s">
        <v>208</v>
      </c>
      <c r="H39" s="60"/>
    </row>
    <row r="40" spans="1:8" ht="72" x14ac:dyDescent="0.3">
      <c r="A40" s="55" t="s">
        <v>94</v>
      </c>
      <c r="B40" s="56" t="s">
        <v>0</v>
      </c>
      <c r="C40" s="56">
        <v>4</v>
      </c>
      <c r="D40" s="57"/>
      <c r="E40" s="58">
        <f t="shared" si="0"/>
        <v>0</v>
      </c>
      <c r="F40" s="58">
        <f t="shared" si="1"/>
        <v>0</v>
      </c>
      <c r="G40" s="59" t="s">
        <v>209</v>
      </c>
      <c r="H40" s="60"/>
    </row>
    <row r="41" spans="1:8" x14ac:dyDescent="0.3">
      <c r="A41" s="64" t="s">
        <v>106</v>
      </c>
      <c r="B41" s="64"/>
      <c r="C41" s="64"/>
      <c r="D41" s="64"/>
      <c r="E41" s="64"/>
      <c r="F41" s="64"/>
      <c r="G41" s="64"/>
      <c r="H41" s="64"/>
    </row>
    <row r="42" spans="1:8" ht="144" x14ac:dyDescent="0.3">
      <c r="A42" s="55" t="s">
        <v>20</v>
      </c>
      <c r="B42" s="62" t="s">
        <v>0</v>
      </c>
      <c r="C42" s="62">
        <v>1</v>
      </c>
      <c r="D42" s="65"/>
      <c r="E42" s="58">
        <f>C42*D42</f>
        <v>0</v>
      </c>
      <c r="F42" s="58">
        <f>E42*1.2</f>
        <v>0</v>
      </c>
      <c r="G42" s="59" t="s">
        <v>180</v>
      </c>
      <c r="H42" s="60"/>
    </row>
    <row r="43" spans="1:8" ht="168.6" customHeight="1" x14ac:dyDescent="0.3">
      <c r="A43" s="55" t="s">
        <v>11</v>
      </c>
      <c r="B43" s="62" t="s">
        <v>0</v>
      </c>
      <c r="C43" s="62">
        <v>1</v>
      </c>
      <c r="D43" s="65"/>
      <c r="E43" s="58">
        <f>C43*D43</f>
        <v>0</v>
      </c>
      <c r="F43" s="58">
        <f>E43*1.2</f>
        <v>0</v>
      </c>
      <c r="G43" s="59" t="s">
        <v>181</v>
      </c>
      <c r="H43" s="60"/>
    </row>
    <row r="44" spans="1:8" ht="91.8" customHeight="1" x14ac:dyDescent="0.3">
      <c r="A44" s="55" t="s">
        <v>78</v>
      </c>
      <c r="B44" s="62" t="s">
        <v>1</v>
      </c>
      <c r="C44" s="62">
        <v>1</v>
      </c>
      <c r="D44" s="65"/>
      <c r="E44" s="58">
        <f>C44*D44</f>
        <v>0</v>
      </c>
      <c r="F44" s="58">
        <f>E44*1.2</f>
        <v>0</v>
      </c>
      <c r="G44" s="59" t="s">
        <v>210</v>
      </c>
      <c r="H44" s="60"/>
    </row>
    <row r="45" spans="1:8" ht="191.4" customHeight="1" x14ac:dyDescent="0.3">
      <c r="A45" s="55" t="s">
        <v>21</v>
      </c>
      <c r="B45" s="62" t="s">
        <v>0</v>
      </c>
      <c r="C45" s="62">
        <v>1</v>
      </c>
      <c r="D45" s="65"/>
      <c r="E45" s="58">
        <f>C45*D45</f>
        <v>0</v>
      </c>
      <c r="F45" s="58">
        <f>E45*1.2</f>
        <v>0</v>
      </c>
      <c r="G45" s="59" t="s">
        <v>211</v>
      </c>
      <c r="H45" s="60"/>
    </row>
    <row r="46" spans="1:8" ht="210" customHeight="1" x14ac:dyDescent="0.3">
      <c r="A46" s="55" t="s">
        <v>57</v>
      </c>
      <c r="B46" s="62" t="s">
        <v>0</v>
      </c>
      <c r="C46" s="62">
        <v>1</v>
      </c>
      <c r="D46" s="65"/>
      <c r="E46" s="58">
        <f>C46*D46</f>
        <v>0</v>
      </c>
      <c r="F46" s="58">
        <f>E46*1.2</f>
        <v>0</v>
      </c>
      <c r="G46" s="59" t="s">
        <v>195</v>
      </c>
      <c r="H46" s="60"/>
    </row>
    <row r="47" spans="1:8" ht="31.2" customHeight="1" x14ac:dyDescent="0.3">
      <c r="A47" s="64" t="s">
        <v>107</v>
      </c>
      <c r="B47" s="64"/>
      <c r="C47" s="64"/>
      <c r="D47" s="64"/>
      <c r="E47" s="64"/>
      <c r="F47" s="64"/>
      <c r="G47" s="64"/>
      <c r="H47" s="64"/>
    </row>
    <row r="48" spans="1:8" ht="115.2" x14ac:dyDescent="0.3">
      <c r="A48" s="63" t="s">
        <v>98</v>
      </c>
      <c r="B48" s="66" t="s">
        <v>97</v>
      </c>
      <c r="C48" s="67">
        <v>2</v>
      </c>
      <c r="D48" s="65"/>
      <c r="E48" s="58">
        <f t="shared" ref="E48:E74" si="2">C48*D48</f>
        <v>0</v>
      </c>
      <c r="F48" s="58">
        <f t="shared" ref="F48:F74" si="3">E48*1.2</f>
        <v>0</v>
      </c>
      <c r="G48" s="59" t="s">
        <v>212</v>
      </c>
      <c r="H48" s="60"/>
    </row>
    <row r="49" spans="1:8" ht="187.2" x14ac:dyDescent="0.3">
      <c r="A49" s="61" t="s">
        <v>95</v>
      </c>
      <c r="B49" s="68" t="s">
        <v>1</v>
      </c>
      <c r="C49" s="62">
        <v>6</v>
      </c>
      <c r="D49" s="65"/>
      <c r="E49" s="58">
        <f t="shared" si="2"/>
        <v>0</v>
      </c>
      <c r="F49" s="58">
        <f t="shared" si="3"/>
        <v>0</v>
      </c>
      <c r="G49" s="59" t="s">
        <v>213</v>
      </c>
      <c r="H49" s="60"/>
    </row>
    <row r="50" spans="1:8" ht="304.2" customHeight="1" x14ac:dyDescent="0.3">
      <c r="A50" s="61" t="s">
        <v>91</v>
      </c>
      <c r="B50" s="68" t="s">
        <v>1</v>
      </c>
      <c r="C50" s="68">
        <v>6</v>
      </c>
      <c r="D50" s="65"/>
      <c r="E50" s="58">
        <f t="shared" si="2"/>
        <v>0</v>
      </c>
      <c r="F50" s="58">
        <f t="shared" si="3"/>
        <v>0</v>
      </c>
      <c r="G50" s="59" t="s">
        <v>214</v>
      </c>
      <c r="H50" s="60"/>
    </row>
    <row r="51" spans="1:8" ht="91.8" customHeight="1" x14ac:dyDescent="0.3">
      <c r="A51" s="61" t="s">
        <v>92</v>
      </c>
      <c r="B51" s="68" t="s">
        <v>1</v>
      </c>
      <c r="C51" s="68">
        <v>6</v>
      </c>
      <c r="D51" s="65"/>
      <c r="E51" s="58">
        <f t="shared" si="2"/>
        <v>0</v>
      </c>
      <c r="F51" s="58">
        <f t="shared" si="3"/>
        <v>0</v>
      </c>
      <c r="G51" s="59" t="s">
        <v>215</v>
      </c>
      <c r="H51" s="60"/>
    </row>
    <row r="52" spans="1:8" ht="86.4" x14ac:dyDescent="0.3">
      <c r="A52" s="61" t="s">
        <v>96</v>
      </c>
      <c r="B52" s="68" t="s">
        <v>1</v>
      </c>
      <c r="C52" s="68">
        <v>6</v>
      </c>
      <c r="D52" s="65"/>
      <c r="E52" s="58">
        <f t="shared" si="2"/>
        <v>0</v>
      </c>
      <c r="F52" s="58">
        <f t="shared" si="3"/>
        <v>0</v>
      </c>
      <c r="G52" s="59" t="s">
        <v>216</v>
      </c>
      <c r="H52" s="60"/>
    </row>
    <row r="53" spans="1:8" ht="100.8" x14ac:dyDescent="0.3">
      <c r="A53" s="61" t="s">
        <v>4</v>
      </c>
      <c r="B53" s="68" t="s">
        <v>1</v>
      </c>
      <c r="C53" s="68">
        <v>1</v>
      </c>
      <c r="D53" s="65"/>
      <c r="E53" s="58">
        <f t="shared" si="2"/>
        <v>0</v>
      </c>
      <c r="F53" s="58">
        <f t="shared" si="3"/>
        <v>0</v>
      </c>
      <c r="G53" s="59" t="s">
        <v>217</v>
      </c>
      <c r="H53" s="60"/>
    </row>
    <row r="54" spans="1:8" ht="230.4" x14ac:dyDescent="0.3">
      <c r="A54" s="61" t="s">
        <v>34</v>
      </c>
      <c r="B54" s="68" t="s">
        <v>0</v>
      </c>
      <c r="C54" s="68">
        <v>1</v>
      </c>
      <c r="D54" s="65"/>
      <c r="E54" s="58">
        <f t="shared" si="2"/>
        <v>0</v>
      </c>
      <c r="F54" s="58">
        <f t="shared" si="3"/>
        <v>0</v>
      </c>
      <c r="G54" s="59" t="s">
        <v>218</v>
      </c>
      <c r="H54" s="60"/>
    </row>
    <row r="55" spans="1:8" ht="57.6" x14ac:dyDescent="0.3">
      <c r="A55" s="61" t="s">
        <v>7</v>
      </c>
      <c r="B55" s="68" t="s">
        <v>1</v>
      </c>
      <c r="C55" s="62">
        <v>8</v>
      </c>
      <c r="D55" s="65"/>
      <c r="E55" s="58">
        <f t="shared" si="2"/>
        <v>0</v>
      </c>
      <c r="F55" s="58">
        <f t="shared" si="3"/>
        <v>0</v>
      </c>
      <c r="G55" s="59" t="s">
        <v>219</v>
      </c>
      <c r="H55" s="60"/>
    </row>
    <row r="56" spans="1:8" ht="86.4" x14ac:dyDescent="0.3">
      <c r="A56" s="61" t="s">
        <v>8</v>
      </c>
      <c r="B56" s="68" t="s">
        <v>1</v>
      </c>
      <c r="C56" s="62">
        <v>3</v>
      </c>
      <c r="D56" s="65"/>
      <c r="E56" s="58">
        <f t="shared" si="2"/>
        <v>0</v>
      </c>
      <c r="F56" s="58">
        <f t="shared" si="3"/>
        <v>0</v>
      </c>
      <c r="G56" s="59" t="s">
        <v>220</v>
      </c>
      <c r="H56" s="60"/>
    </row>
    <row r="57" spans="1:8" ht="43.2" x14ac:dyDescent="0.3">
      <c r="A57" s="55" t="s">
        <v>5</v>
      </c>
      <c r="B57" s="62" t="s">
        <v>0</v>
      </c>
      <c r="C57" s="62">
        <v>6</v>
      </c>
      <c r="D57" s="65"/>
      <c r="E57" s="58">
        <f t="shared" si="2"/>
        <v>0</v>
      </c>
      <c r="F57" s="58">
        <f t="shared" si="3"/>
        <v>0</v>
      </c>
      <c r="G57" s="59" t="s">
        <v>221</v>
      </c>
      <c r="H57" s="60"/>
    </row>
    <row r="58" spans="1:8" ht="86.4" x14ac:dyDescent="0.3">
      <c r="A58" s="61" t="s">
        <v>9</v>
      </c>
      <c r="B58" s="68" t="s">
        <v>1</v>
      </c>
      <c r="C58" s="62">
        <v>9</v>
      </c>
      <c r="D58" s="65"/>
      <c r="E58" s="58">
        <f t="shared" si="2"/>
        <v>0</v>
      </c>
      <c r="F58" s="58">
        <f t="shared" si="3"/>
        <v>0</v>
      </c>
      <c r="G58" s="59" t="s">
        <v>222</v>
      </c>
      <c r="H58" s="60"/>
    </row>
    <row r="59" spans="1:8" ht="61.2" customHeight="1" x14ac:dyDescent="0.3">
      <c r="A59" s="61" t="s">
        <v>10</v>
      </c>
      <c r="B59" s="62" t="s">
        <v>0</v>
      </c>
      <c r="C59" s="62">
        <v>8</v>
      </c>
      <c r="D59" s="65"/>
      <c r="E59" s="58">
        <f t="shared" si="2"/>
        <v>0</v>
      </c>
      <c r="F59" s="58">
        <f t="shared" si="3"/>
        <v>0</v>
      </c>
      <c r="G59" s="59" t="s">
        <v>223</v>
      </c>
      <c r="H59" s="60"/>
    </row>
    <row r="60" spans="1:8" ht="158.4" x14ac:dyDescent="0.3">
      <c r="A60" s="61" t="s">
        <v>35</v>
      </c>
      <c r="B60" s="62" t="s">
        <v>1</v>
      </c>
      <c r="C60" s="62">
        <v>10</v>
      </c>
      <c r="D60" s="65"/>
      <c r="E60" s="58">
        <f t="shared" si="2"/>
        <v>0</v>
      </c>
      <c r="F60" s="58">
        <f t="shared" si="3"/>
        <v>0</v>
      </c>
      <c r="G60" s="59" t="s">
        <v>224</v>
      </c>
      <c r="H60" s="60"/>
    </row>
    <row r="61" spans="1:8" ht="86.4" x14ac:dyDescent="0.3">
      <c r="A61" s="55" t="s">
        <v>56</v>
      </c>
      <c r="B61" s="62" t="s">
        <v>1</v>
      </c>
      <c r="C61" s="62">
        <v>1</v>
      </c>
      <c r="D61" s="65"/>
      <c r="E61" s="58">
        <f t="shared" si="2"/>
        <v>0</v>
      </c>
      <c r="F61" s="58">
        <f t="shared" si="3"/>
        <v>0</v>
      </c>
      <c r="G61" s="59" t="s">
        <v>225</v>
      </c>
      <c r="H61" s="60"/>
    </row>
    <row r="62" spans="1:8" ht="100.8" x14ac:dyDescent="0.3">
      <c r="A62" s="55" t="s">
        <v>28</v>
      </c>
      <c r="B62" s="62" t="s">
        <v>1</v>
      </c>
      <c r="C62" s="62">
        <v>1</v>
      </c>
      <c r="D62" s="69"/>
      <c r="E62" s="58">
        <f t="shared" si="2"/>
        <v>0</v>
      </c>
      <c r="F62" s="58">
        <f t="shared" si="3"/>
        <v>0</v>
      </c>
      <c r="G62" s="59" t="s">
        <v>226</v>
      </c>
      <c r="H62" s="60"/>
    </row>
    <row r="63" spans="1:8" ht="57.6" x14ac:dyDescent="0.3">
      <c r="A63" s="55" t="s">
        <v>22</v>
      </c>
      <c r="B63" s="62" t="s">
        <v>1</v>
      </c>
      <c r="C63" s="62">
        <v>1</v>
      </c>
      <c r="D63" s="65"/>
      <c r="E63" s="58">
        <f t="shared" si="2"/>
        <v>0</v>
      </c>
      <c r="F63" s="58">
        <f t="shared" si="3"/>
        <v>0</v>
      </c>
      <c r="G63" s="59" t="s">
        <v>165</v>
      </c>
      <c r="H63" s="60"/>
    </row>
    <row r="64" spans="1:8" ht="72" x14ac:dyDescent="0.3">
      <c r="A64" s="55" t="s">
        <v>23</v>
      </c>
      <c r="B64" s="62" t="s">
        <v>1</v>
      </c>
      <c r="C64" s="62">
        <v>1</v>
      </c>
      <c r="D64" s="65"/>
      <c r="E64" s="58">
        <f t="shared" si="2"/>
        <v>0</v>
      </c>
      <c r="F64" s="58">
        <f t="shared" si="3"/>
        <v>0</v>
      </c>
      <c r="G64" s="59" t="s">
        <v>227</v>
      </c>
      <c r="H64" s="60"/>
    </row>
    <row r="65" spans="1:8" ht="187.2" x14ac:dyDescent="0.3">
      <c r="A65" s="55" t="s">
        <v>24</v>
      </c>
      <c r="B65" s="62" t="s">
        <v>1</v>
      </c>
      <c r="C65" s="62">
        <v>1</v>
      </c>
      <c r="D65" s="65"/>
      <c r="E65" s="58">
        <f t="shared" si="2"/>
        <v>0</v>
      </c>
      <c r="F65" s="58">
        <f t="shared" si="3"/>
        <v>0</v>
      </c>
      <c r="G65" s="59" t="s">
        <v>228</v>
      </c>
      <c r="H65" s="60"/>
    </row>
    <row r="66" spans="1:8" ht="72" x14ac:dyDescent="0.3">
      <c r="A66" s="55" t="s">
        <v>27</v>
      </c>
      <c r="B66" s="62" t="s">
        <v>1</v>
      </c>
      <c r="C66" s="62">
        <v>6</v>
      </c>
      <c r="D66" s="65"/>
      <c r="E66" s="58">
        <f t="shared" si="2"/>
        <v>0</v>
      </c>
      <c r="F66" s="58">
        <f t="shared" si="3"/>
        <v>0</v>
      </c>
      <c r="G66" s="59" t="s">
        <v>229</v>
      </c>
      <c r="H66" s="60"/>
    </row>
    <row r="67" spans="1:8" ht="72" x14ac:dyDescent="0.3">
      <c r="A67" s="55" t="s">
        <v>25</v>
      </c>
      <c r="B67" s="62" t="s">
        <v>1</v>
      </c>
      <c r="C67" s="62">
        <v>1</v>
      </c>
      <c r="D67" s="65"/>
      <c r="E67" s="58">
        <f t="shared" si="2"/>
        <v>0</v>
      </c>
      <c r="F67" s="58">
        <f t="shared" si="3"/>
        <v>0</v>
      </c>
      <c r="G67" s="59" t="s">
        <v>166</v>
      </c>
      <c r="H67" s="60"/>
    </row>
    <row r="68" spans="1:8" ht="86.4" x14ac:dyDescent="0.3">
      <c r="A68" s="55" t="s">
        <v>26</v>
      </c>
      <c r="B68" s="62" t="s">
        <v>1</v>
      </c>
      <c r="C68" s="62">
        <v>1</v>
      </c>
      <c r="D68" s="65"/>
      <c r="E68" s="58">
        <f t="shared" si="2"/>
        <v>0</v>
      </c>
      <c r="F68" s="58">
        <f t="shared" si="3"/>
        <v>0</v>
      </c>
      <c r="G68" s="59" t="s">
        <v>167</v>
      </c>
      <c r="H68" s="60"/>
    </row>
    <row r="69" spans="1:8" ht="86.4" x14ac:dyDescent="0.3">
      <c r="A69" s="55" t="s">
        <v>36</v>
      </c>
      <c r="B69" s="62" t="s">
        <v>0</v>
      </c>
      <c r="C69" s="62">
        <v>1</v>
      </c>
      <c r="D69" s="65"/>
      <c r="E69" s="58">
        <f t="shared" si="2"/>
        <v>0</v>
      </c>
      <c r="F69" s="58">
        <f t="shared" si="3"/>
        <v>0</v>
      </c>
      <c r="G69" s="59" t="s">
        <v>230</v>
      </c>
      <c r="H69" s="60"/>
    </row>
    <row r="70" spans="1:8" ht="129.6" x14ac:dyDescent="0.3">
      <c r="A70" s="55" t="s">
        <v>29</v>
      </c>
      <c r="B70" s="62" t="s">
        <v>2</v>
      </c>
      <c r="C70" s="62">
        <v>1</v>
      </c>
      <c r="D70" s="65"/>
      <c r="E70" s="58">
        <f t="shared" si="2"/>
        <v>0</v>
      </c>
      <c r="F70" s="58">
        <f t="shared" si="3"/>
        <v>0</v>
      </c>
      <c r="G70" s="59" t="s">
        <v>231</v>
      </c>
      <c r="H70" s="60"/>
    </row>
    <row r="71" spans="1:8" ht="409.2" customHeight="1" x14ac:dyDescent="0.3">
      <c r="A71" s="61" t="s">
        <v>30</v>
      </c>
      <c r="B71" s="68" t="s">
        <v>1</v>
      </c>
      <c r="C71" s="68">
        <v>8</v>
      </c>
      <c r="D71" s="65"/>
      <c r="E71" s="58">
        <f t="shared" si="2"/>
        <v>0</v>
      </c>
      <c r="F71" s="58">
        <f t="shared" si="3"/>
        <v>0</v>
      </c>
      <c r="G71" s="59" t="s">
        <v>232</v>
      </c>
      <c r="H71" s="60"/>
    </row>
    <row r="72" spans="1:8" ht="316.8" x14ac:dyDescent="0.3">
      <c r="A72" s="61" t="s">
        <v>31</v>
      </c>
      <c r="B72" s="68" t="s">
        <v>1</v>
      </c>
      <c r="C72" s="68">
        <v>6</v>
      </c>
      <c r="D72" s="65"/>
      <c r="E72" s="58">
        <f t="shared" si="2"/>
        <v>0</v>
      </c>
      <c r="F72" s="58">
        <f t="shared" si="3"/>
        <v>0</v>
      </c>
      <c r="G72" s="59" t="s">
        <v>233</v>
      </c>
      <c r="H72" s="60"/>
    </row>
    <row r="73" spans="1:8" ht="100.8" x14ac:dyDescent="0.3">
      <c r="A73" s="55" t="s">
        <v>6</v>
      </c>
      <c r="B73" s="68" t="s">
        <v>1</v>
      </c>
      <c r="C73" s="62">
        <v>1</v>
      </c>
      <c r="D73" s="65"/>
      <c r="E73" s="58">
        <f t="shared" si="2"/>
        <v>0</v>
      </c>
      <c r="F73" s="58">
        <f t="shared" si="3"/>
        <v>0</v>
      </c>
      <c r="G73" s="59" t="s">
        <v>234</v>
      </c>
      <c r="H73" s="60"/>
    </row>
    <row r="74" spans="1:8" ht="100.8" x14ac:dyDescent="0.3">
      <c r="A74" s="61" t="s">
        <v>12</v>
      </c>
      <c r="B74" s="68" t="s">
        <v>0</v>
      </c>
      <c r="C74" s="62">
        <v>5</v>
      </c>
      <c r="D74" s="65"/>
      <c r="E74" s="58">
        <f t="shared" si="2"/>
        <v>0</v>
      </c>
      <c r="F74" s="58">
        <f t="shared" si="3"/>
        <v>0</v>
      </c>
      <c r="G74" s="59" t="s">
        <v>235</v>
      </c>
      <c r="H74" s="60"/>
    </row>
    <row r="75" spans="1:8" ht="18" x14ac:dyDescent="0.35">
      <c r="A75" s="51" t="s">
        <v>236</v>
      </c>
      <c r="B75" s="52"/>
      <c r="C75" s="52"/>
      <c r="D75" s="52"/>
      <c r="E75" s="53">
        <f>SUM(E8:E74)</f>
        <v>0</v>
      </c>
      <c r="F75" s="53">
        <f>SUM(F8:F74)</f>
        <v>0</v>
      </c>
      <c r="G75" s="54"/>
      <c r="H75" s="52"/>
    </row>
    <row r="76" spans="1:8" ht="15" thickBot="1" x14ac:dyDescent="0.35">
      <c r="A76" s="17"/>
      <c r="D76" s="44"/>
      <c r="E76" s="45"/>
      <c r="F76" s="46"/>
      <c r="G76" s="47"/>
    </row>
    <row r="77" spans="1:8" x14ac:dyDescent="0.3">
      <c r="A77" s="70" t="s">
        <v>237</v>
      </c>
      <c r="B77" s="71"/>
      <c r="C77" s="71"/>
      <c r="D77" s="72"/>
      <c r="E77" s="73"/>
      <c r="F77" s="74"/>
    </row>
    <row r="78" spans="1:8" x14ac:dyDescent="0.3">
      <c r="A78" s="75" t="s">
        <v>238</v>
      </c>
      <c r="F78" s="76"/>
    </row>
    <row r="79" spans="1:8" ht="15.6" x14ac:dyDescent="0.3">
      <c r="A79" s="75" t="s">
        <v>239</v>
      </c>
      <c r="C79" s="77"/>
      <c r="F79" s="76"/>
    </row>
    <row r="80" spans="1:8" ht="15.6" x14ac:dyDescent="0.3">
      <c r="A80" s="75" t="s">
        <v>240</v>
      </c>
      <c r="C80" s="78"/>
      <c r="F80" s="76"/>
    </row>
    <row r="81" spans="1:6" ht="15.6" x14ac:dyDescent="0.3">
      <c r="A81" s="75" t="s">
        <v>241</v>
      </c>
      <c r="C81" s="78"/>
      <c r="F81" s="76"/>
    </row>
    <row r="82" spans="1:6" ht="15.6" x14ac:dyDescent="0.3">
      <c r="A82" s="79"/>
      <c r="C82" s="78"/>
      <c r="F82" s="76"/>
    </row>
    <row r="83" spans="1:6" ht="16.2" thickBot="1" x14ac:dyDescent="0.35">
      <c r="A83" s="80" t="s">
        <v>242</v>
      </c>
      <c r="B83" s="81"/>
      <c r="C83" s="82"/>
      <c r="D83" s="81"/>
      <c r="E83" s="81"/>
      <c r="F83" s="83"/>
    </row>
  </sheetData>
  <mergeCells count="4">
    <mergeCell ref="A1:F1"/>
    <mergeCell ref="A2:F2"/>
    <mergeCell ref="B4:F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Rozpis knižny fond_dožiadanie</vt:lpstr>
      <vt:lpstr>časť 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2017-08-17T16:15:57Z</cp:lastPrinted>
  <dcterms:created xsi:type="dcterms:W3CDTF">2014-09-17T15:52:29Z</dcterms:created>
  <dcterms:modified xsi:type="dcterms:W3CDTF">2019-10-08T20:49:28Z</dcterms:modified>
</cp:coreProperties>
</file>